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2024_강진\5. 기술 등록 업무\10. 단가검증\24년 단가검증\4. 배포자료(용역사→업체)\신기술 단가증빙 제출자료-sample\2. 신기술 단가증빙 자료 제출 샘플\337-2019-0073 비탈면 녹화-자연분해성 필라멘트사릉 이용한 코매트 생태복원공법-(주)다원녹화건설\"/>
    </mc:Choice>
  </mc:AlternateContent>
  <bookViews>
    <workbookView xWindow="-28920" yWindow="-120" windowWidth="29040" windowHeight="15840" tabRatio="690"/>
  </bookViews>
  <sheets>
    <sheet name="표지" sheetId="21" r:id="rId1"/>
    <sheet name="총괄내역서" sheetId="2" r:id="rId2"/>
    <sheet name="내역서" sheetId="19" r:id="rId3"/>
    <sheet name="단가산출 총괄표" sheetId="5" r:id="rId4"/>
    <sheet name="단가산출" sheetId="18" r:id="rId5"/>
    <sheet name="중기사용료 목록" sheetId="14" r:id="rId6"/>
    <sheet name="중기산출근거" sheetId="13" r:id="rId7"/>
    <sheet name="중기 기초자료" sheetId="20" r:id="rId8"/>
    <sheet name="자재조서" sheetId="15" r:id="rId9"/>
    <sheet name="시중노임단가" sheetId="16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_1" localSheetId="2">#REF!</definedName>
    <definedName name="_1" localSheetId="7">#REF!</definedName>
    <definedName name="_1" localSheetId="0">#REF!</definedName>
    <definedName name="_1">#REF!</definedName>
    <definedName name="_10A_61">#N/A</definedName>
    <definedName name="_10A_62">#N/A</definedName>
    <definedName name="_10A_63">#N/A</definedName>
    <definedName name="_10A_64">#N/A</definedName>
    <definedName name="_10A_65">#N/A</definedName>
    <definedName name="_10A_66">#N/A</definedName>
    <definedName name="_10A_67">#N/A</definedName>
    <definedName name="_10A_68">#N/A</definedName>
    <definedName name="_10A_69">#N/A</definedName>
    <definedName name="_10A_70">#N/A</definedName>
    <definedName name="_10A_71">#N/A</definedName>
    <definedName name="_10A_72">#N/A</definedName>
    <definedName name="_10A_73">#N/A</definedName>
    <definedName name="_10A_74">#N/A</definedName>
    <definedName name="_10A_75">#N/A</definedName>
    <definedName name="_10A_76">#N/A</definedName>
    <definedName name="_10A_77">#N/A</definedName>
    <definedName name="_10A_78">#N/A</definedName>
    <definedName name="_10A_79">#N/A</definedName>
    <definedName name="_10A_80">#N/A</definedName>
    <definedName name="_10A_81">#N/A</definedName>
    <definedName name="_10A_82">#N/A</definedName>
    <definedName name="_10A_83">#N/A</definedName>
    <definedName name="_10A_84">#N/A</definedName>
    <definedName name="_10A_85">#N/A</definedName>
    <definedName name="_10A_86">#N/A</definedName>
    <definedName name="_10A_87">#N/A</definedName>
    <definedName name="_10A_88">#N/A</definedName>
    <definedName name="_10A_89">#N/A</definedName>
    <definedName name="_10A_90">#N/A</definedName>
    <definedName name="_10B_61">#N/A</definedName>
    <definedName name="_10B_62">#N/A</definedName>
    <definedName name="_10B_63">#N/A</definedName>
    <definedName name="_10B_64">#N/A</definedName>
    <definedName name="_10B_65">#N/A</definedName>
    <definedName name="_10B_66">#N/A</definedName>
    <definedName name="_10B_67">#N/A</definedName>
    <definedName name="_10B_68">#N/A</definedName>
    <definedName name="_10B_69">#N/A</definedName>
    <definedName name="_10B_70">#N/A</definedName>
    <definedName name="_10B_71">#N/A</definedName>
    <definedName name="_10B_72">#N/A</definedName>
    <definedName name="_10B_73">#N/A</definedName>
    <definedName name="_10B_74">#N/A</definedName>
    <definedName name="_10B_75">#N/A</definedName>
    <definedName name="_10B_76">#N/A</definedName>
    <definedName name="_10B_77">#N/A</definedName>
    <definedName name="_10B_78">#N/A</definedName>
    <definedName name="_10B_79">#N/A</definedName>
    <definedName name="_10B_80">#N/A</definedName>
    <definedName name="_10B_81">#N/A</definedName>
    <definedName name="_10B_82">#N/A</definedName>
    <definedName name="_10B_83">#N/A</definedName>
    <definedName name="_10B_84">#N/A</definedName>
    <definedName name="_10B_85">#N/A</definedName>
    <definedName name="_10B_86">#N/A</definedName>
    <definedName name="_10B_87">#N/A</definedName>
    <definedName name="_10B_88">#N/A</definedName>
    <definedName name="_10B_89">#N/A</definedName>
    <definedName name="_10B_90">#N/A</definedName>
    <definedName name="_10C_61">#N/A</definedName>
    <definedName name="_10C_62">#N/A</definedName>
    <definedName name="_10C_63">#N/A</definedName>
    <definedName name="_10C_64">#N/A</definedName>
    <definedName name="_10C_65">#N/A</definedName>
    <definedName name="_10C_66">#N/A</definedName>
    <definedName name="_10C_67">#N/A</definedName>
    <definedName name="_10C_68">#N/A</definedName>
    <definedName name="_10C_69">#N/A</definedName>
    <definedName name="_10C_70">#N/A</definedName>
    <definedName name="_10C_71">#N/A</definedName>
    <definedName name="_10C_72">#N/A</definedName>
    <definedName name="_10C_73">#N/A</definedName>
    <definedName name="_10C_74">#N/A</definedName>
    <definedName name="_10C_75">#N/A</definedName>
    <definedName name="_10C_76">#N/A</definedName>
    <definedName name="_10C_77">#N/A</definedName>
    <definedName name="_10C_78">#N/A</definedName>
    <definedName name="_10C_79">#N/A</definedName>
    <definedName name="_10C_80">#N/A</definedName>
    <definedName name="_10C_81">#N/A</definedName>
    <definedName name="_10C_82">#N/A</definedName>
    <definedName name="_10C_83">#N/A</definedName>
    <definedName name="_10C_84">#N/A</definedName>
    <definedName name="_10C_85">#N/A</definedName>
    <definedName name="_10C_86">#N/A</definedName>
    <definedName name="_10C_87">#N/A</definedName>
    <definedName name="_10C_88">#N/A</definedName>
    <definedName name="_10C_89">#N/A</definedName>
    <definedName name="_10C_90">#N/A</definedName>
    <definedName name="_11_123Grap" localSheetId="2">#REF!</definedName>
    <definedName name="_11_123Grap" localSheetId="7">#REF!</definedName>
    <definedName name="_11_123Grap">#REF!</definedName>
    <definedName name="_12A_1">#N/A</definedName>
    <definedName name="_12A_10">#N/A</definedName>
    <definedName name="_12A_11">#N/A</definedName>
    <definedName name="_12A_12">#N/A</definedName>
    <definedName name="_12A_13">#N/A</definedName>
    <definedName name="_12A_14">#N/A</definedName>
    <definedName name="_12A_15">#N/A</definedName>
    <definedName name="_12A_16">#N/A</definedName>
    <definedName name="_12A_17">#N/A</definedName>
    <definedName name="_12A_18">#N/A</definedName>
    <definedName name="_12A_19">#N/A</definedName>
    <definedName name="_12A_2">#N/A</definedName>
    <definedName name="_12A_20">#N/A</definedName>
    <definedName name="_12A_21">#N/A</definedName>
    <definedName name="_12A_22">#N/A</definedName>
    <definedName name="_12A_23">#N/A</definedName>
    <definedName name="_12A_24">#N/A</definedName>
    <definedName name="_12A_25">#N/A</definedName>
    <definedName name="_12A_26">#N/A</definedName>
    <definedName name="_12A_27">#N/A</definedName>
    <definedName name="_12A_28">#N/A</definedName>
    <definedName name="_12A_29">#N/A</definedName>
    <definedName name="_12A_3">#N/A</definedName>
    <definedName name="_12A_30">#N/A</definedName>
    <definedName name="_12A_31">#N/A</definedName>
    <definedName name="_12A_32">#N/A</definedName>
    <definedName name="_12A_33">#N/A</definedName>
    <definedName name="_12A_34">#N/A</definedName>
    <definedName name="_12A_35">#N/A</definedName>
    <definedName name="_12A_36">#N/A</definedName>
    <definedName name="_12A_37">#N/A</definedName>
    <definedName name="_12A_38">#N/A</definedName>
    <definedName name="_12A_39">#N/A</definedName>
    <definedName name="_12A_4">#N/A</definedName>
    <definedName name="_12A_40">#N/A</definedName>
    <definedName name="_12A_41">#N/A</definedName>
    <definedName name="_12A_42">#N/A</definedName>
    <definedName name="_12A_43">#N/A</definedName>
    <definedName name="_12A_44">#N/A</definedName>
    <definedName name="_12A_45">#N/A</definedName>
    <definedName name="_12A_46">#N/A</definedName>
    <definedName name="_12A_47">#N/A</definedName>
    <definedName name="_12A_48">#N/A</definedName>
    <definedName name="_12A_49">#N/A</definedName>
    <definedName name="_12A_5">#N/A</definedName>
    <definedName name="_12A_50">#N/A</definedName>
    <definedName name="_12A_51">#N/A</definedName>
    <definedName name="_12A_52">#N/A</definedName>
    <definedName name="_12A_53">#N/A</definedName>
    <definedName name="_12A_54">#N/A</definedName>
    <definedName name="_12A_55">#N/A</definedName>
    <definedName name="_12A_56">#N/A</definedName>
    <definedName name="_12A_57">#N/A</definedName>
    <definedName name="_12A_58">#N/A</definedName>
    <definedName name="_12A_59">#N/A</definedName>
    <definedName name="_12A_6">#N/A</definedName>
    <definedName name="_12A_60">#N/A</definedName>
    <definedName name="_12A_61">#N/A</definedName>
    <definedName name="_12A_62">#N/A</definedName>
    <definedName name="_12A_63">#N/A</definedName>
    <definedName name="_12A_64">#N/A</definedName>
    <definedName name="_12A_65">#N/A</definedName>
    <definedName name="_12A_66">#N/A</definedName>
    <definedName name="_12A_67">#N/A</definedName>
    <definedName name="_12A_68">#N/A</definedName>
    <definedName name="_12A_69">#N/A</definedName>
    <definedName name="_12A_7">#N/A</definedName>
    <definedName name="_12A_70">#N/A</definedName>
    <definedName name="_12A_71">#N/A</definedName>
    <definedName name="_12A_72">#N/A</definedName>
    <definedName name="_12A_73">#N/A</definedName>
    <definedName name="_12A_74">#N/A</definedName>
    <definedName name="_12A_75">#N/A</definedName>
    <definedName name="_12A_76">#N/A</definedName>
    <definedName name="_12A_77">#N/A</definedName>
    <definedName name="_12A_78">#N/A</definedName>
    <definedName name="_12A_79">#N/A</definedName>
    <definedName name="_12A_8">#N/A</definedName>
    <definedName name="_12A_80">#N/A</definedName>
    <definedName name="_12A_81">#N/A</definedName>
    <definedName name="_12A_9">#N/A</definedName>
    <definedName name="_12B_1">#N/A</definedName>
    <definedName name="_12B_10">#N/A</definedName>
    <definedName name="_12B_11">#N/A</definedName>
    <definedName name="_12B_12">#N/A</definedName>
    <definedName name="_12B_13">#N/A</definedName>
    <definedName name="_12B_14">#N/A</definedName>
    <definedName name="_12B_15">#N/A</definedName>
    <definedName name="_12B_16">#N/A</definedName>
    <definedName name="_12B_17">#N/A</definedName>
    <definedName name="_12B_18">#N/A</definedName>
    <definedName name="_12B_19">#N/A</definedName>
    <definedName name="_12B_2">#N/A</definedName>
    <definedName name="_12B_20">#N/A</definedName>
    <definedName name="_12B_21">#N/A</definedName>
    <definedName name="_12B_22">#N/A</definedName>
    <definedName name="_12B_23">#N/A</definedName>
    <definedName name="_12B_24">#N/A</definedName>
    <definedName name="_12B_25">#N/A</definedName>
    <definedName name="_12B_26">#N/A</definedName>
    <definedName name="_12B_27">#N/A</definedName>
    <definedName name="_12B_28">#N/A</definedName>
    <definedName name="_12B_29">#N/A</definedName>
    <definedName name="_12B_3">#N/A</definedName>
    <definedName name="_12B_30">#N/A</definedName>
    <definedName name="_12B_31">#N/A</definedName>
    <definedName name="_12B_32">#N/A</definedName>
    <definedName name="_12B_33">#N/A</definedName>
    <definedName name="_12B_34">#N/A</definedName>
    <definedName name="_12B_35">#N/A</definedName>
    <definedName name="_12B_36">#N/A</definedName>
    <definedName name="_12B_37">#N/A</definedName>
    <definedName name="_12B_38">#N/A</definedName>
    <definedName name="_12B_39">#N/A</definedName>
    <definedName name="_12B_4">#N/A</definedName>
    <definedName name="_12B_40">#N/A</definedName>
    <definedName name="_12B_41">#N/A</definedName>
    <definedName name="_12B_42">#N/A</definedName>
    <definedName name="_12B_43">#N/A</definedName>
    <definedName name="_12B_44">#N/A</definedName>
    <definedName name="_12B_45">#N/A</definedName>
    <definedName name="_12B_46">#N/A</definedName>
    <definedName name="_12B_47">#N/A</definedName>
    <definedName name="_12B_48">#N/A</definedName>
    <definedName name="_12B_49">#N/A</definedName>
    <definedName name="_12B_5">#N/A</definedName>
    <definedName name="_12B_50">#N/A</definedName>
    <definedName name="_12B_51">#N/A</definedName>
    <definedName name="_12B_52">#N/A</definedName>
    <definedName name="_12B_53">#N/A</definedName>
    <definedName name="_12B_54">#N/A</definedName>
    <definedName name="_12B_55">#N/A</definedName>
    <definedName name="_12B_56">#N/A</definedName>
    <definedName name="_12B_57">#N/A</definedName>
    <definedName name="_12B_58">#N/A</definedName>
    <definedName name="_12B_59">#N/A</definedName>
    <definedName name="_12B_6">#N/A</definedName>
    <definedName name="_12B_60">#N/A</definedName>
    <definedName name="_12B_61">#N/A</definedName>
    <definedName name="_12B_62">#N/A</definedName>
    <definedName name="_12B_63">#N/A</definedName>
    <definedName name="_12B_64">#N/A</definedName>
    <definedName name="_12B_65">#N/A</definedName>
    <definedName name="_12B_66">#N/A</definedName>
    <definedName name="_12B_67">#N/A</definedName>
    <definedName name="_12B_68">#N/A</definedName>
    <definedName name="_12B_69">#N/A</definedName>
    <definedName name="_12B_7">#N/A</definedName>
    <definedName name="_12B_70">#N/A</definedName>
    <definedName name="_12B_71">#N/A</definedName>
    <definedName name="_12B_72">#N/A</definedName>
    <definedName name="_12B_73">#N/A</definedName>
    <definedName name="_12B_74">#N/A</definedName>
    <definedName name="_12B_75">#N/A</definedName>
    <definedName name="_12B_76">#N/A</definedName>
    <definedName name="_12B_77">#N/A</definedName>
    <definedName name="_12B_78">#N/A</definedName>
    <definedName name="_12B_79">#N/A</definedName>
    <definedName name="_12B_8">#N/A</definedName>
    <definedName name="_12B_80">#N/A</definedName>
    <definedName name="_12B_81">#N/A</definedName>
    <definedName name="_12B_9">#N/A</definedName>
    <definedName name="_12C_1">#N/A</definedName>
    <definedName name="_12C_10">#N/A</definedName>
    <definedName name="_12C_11">#N/A</definedName>
    <definedName name="_12C_12">#N/A</definedName>
    <definedName name="_12C_13">#N/A</definedName>
    <definedName name="_12C_14">#N/A</definedName>
    <definedName name="_12C_15">#N/A</definedName>
    <definedName name="_12C_16">#N/A</definedName>
    <definedName name="_12C_17">#N/A</definedName>
    <definedName name="_12C_18">#N/A</definedName>
    <definedName name="_12C_19">#N/A</definedName>
    <definedName name="_12C_2">#N/A</definedName>
    <definedName name="_12C_20">#N/A</definedName>
    <definedName name="_12C_21">#N/A</definedName>
    <definedName name="_12C_22">#N/A</definedName>
    <definedName name="_12C_23">#N/A</definedName>
    <definedName name="_12C_24">#N/A</definedName>
    <definedName name="_12C_25">#N/A</definedName>
    <definedName name="_12C_26">#N/A</definedName>
    <definedName name="_12C_27">#N/A</definedName>
    <definedName name="_12C_28">#N/A</definedName>
    <definedName name="_12C_29">#N/A</definedName>
    <definedName name="_12C_3">#N/A</definedName>
    <definedName name="_12C_30">#N/A</definedName>
    <definedName name="_12C_31">#N/A</definedName>
    <definedName name="_12C_32">#N/A</definedName>
    <definedName name="_12C_33">#N/A</definedName>
    <definedName name="_12C_34">#N/A</definedName>
    <definedName name="_12C_35">#N/A</definedName>
    <definedName name="_12C_36">#N/A</definedName>
    <definedName name="_12C_37">#N/A</definedName>
    <definedName name="_12C_38">#N/A</definedName>
    <definedName name="_12C_39">#N/A</definedName>
    <definedName name="_12C_4">#N/A</definedName>
    <definedName name="_12C_40">#N/A</definedName>
    <definedName name="_12C_41">#N/A</definedName>
    <definedName name="_12C_42">#N/A</definedName>
    <definedName name="_12C_43">#N/A</definedName>
    <definedName name="_12C_44">#N/A</definedName>
    <definedName name="_12C_45">#N/A</definedName>
    <definedName name="_12C_46">#N/A</definedName>
    <definedName name="_12C_47">#N/A</definedName>
    <definedName name="_12C_48">#N/A</definedName>
    <definedName name="_12C_49">#N/A</definedName>
    <definedName name="_12C_5">#N/A</definedName>
    <definedName name="_12C_50">#N/A</definedName>
    <definedName name="_12C_51">#N/A</definedName>
    <definedName name="_12C_52">#N/A</definedName>
    <definedName name="_12C_53">#N/A</definedName>
    <definedName name="_12C_54">#N/A</definedName>
    <definedName name="_12C_55">#N/A</definedName>
    <definedName name="_12C_56">#N/A</definedName>
    <definedName name="_12C_57">#N/A</definedName>
    <definedName name="_12C_58">#N/A</definedName>
    <definedName name="_12C_59">#N/A</definedName>
    <definedName name="_12C_6">#N/A</definedName>
    <definedName name="_12C_60">#N/A</definedName>
    <definedName name="_12C_61">#N/A</definedName>
    <definedName name="_12C_62">#N/A</definedName>
    <definedName name="_12C_63">#N/A</definedName>
    <definedName name="_12C_64">#N/A</definedName>
    <definedName name="_12C_65">#N/A</definedName>
    <definedName name="_12C_66">#N/A</definedName>
    <definedName name="_12C_67">#N/A</definedName>
    <definedName name="_12C_68">#N/A</definedName>
    <definedName name="_12C_69">#N/A</definedName>
    <definedName name="_12C_7">#N/A</definedName>
    <definedName name="_12C_70">#N/A</definedName>
    <definedName name="_12C_71">#N/A</definedName>
    <definedName name="_12C_72">#N/A</definedName>
    <definedName name="_12C_73">#N/A</definedName>
    <definedName name="_12C_74">#N/A</definedName>
    <definedName name="_12C_75">#N/A</definedName>
    <definedName name="_12C_76">#N/A</definedName>
    <definedName name="_12C_77">#N/A</definedName>
    <definedName name="_12C_78">#N/A</definedName>
    <definedName name="_12C_79">#N/A</definedName>
    <definedName name="_12C_8">#N/A</definedName>
    <definedName name="_12C_80">#N/A</definedName>
    <definedName name="_12C_81">#N/A</definedName>
    <definedName name="_12C_9">#N/A</definedName>
    <definedName name="_14A_1">#N/A</definedName>
    <definedName name="_14A_10">#N/A</definedName>
    <definedName name="_14A_11">#N/A</definedName>
    <definedName name="_14A_12">#N/A</definedName>
    <definedName name="_14A_13">#N/A</definedName>
    <definedName name="_14A_14">#N/A</definedName>
    <definedName name="_14A_15">#N/A</definedName>
    <definedName name="_14A_16">#N/A</definedName>
    <definedName name="_14A_17">#N/A</definedName>
    <definedName name="_14A_18">#N/A</definedName>
    <definedName name="_14A_19">#N/A</definedName>
    <definedName name="_14A_2">#N/A</definedName>
    <definedName name="_14A_20">#N/A</definedName>
    <definedName name="_14A_21">#N/A</definedName>
    <definedName name="_14A_22">#N/A</definedName>
    <definedName name="_14A_23">#N/A</definedName>
    <definedName name="_14A_24">#N/A</definedName>
    <definedName name="_14A_25">#N/A</definedName>
    <definedName name="_14A_26">#N/A</definedName>
    <definedName name="_14A_27">#N/A</definedName>
    <definedName name="_14A_28">#N/A</definedName>
    <definedName name="_14A_29">#N/A</definedName>
    <definedName name="_14A_3">#N/A</definedName>
    <definedName name="_14A_30">#N/A</definedName>
    <definedName name="_14A_4">#N/A</definedName>
    <definedName name="_14A_5">#N/A</definedName>
    <definedName name="_14A_6">#N/A</definedName>
    <definedName name="_14A_7">#N/A</definedName>
    <definedName name="_14A_8">#N/A</definedName>
    <definedName name="_14A_9">#N/A</definedName>
    <definedName name="_14B_1">#N/A</definedName>
    <definedName name="_14B_10">#N/A</definedName>
    <definedName name="_14B_11">#N/A</definedName>
    <definedName name="_14B_12">#N/A</definedName>
    <definedName name="_14B_13">#N/A</definedName>
    <definedName name="_14B_14">#N/A</definedName>
    <definedName name="_14B_15">#N/A</definedName>
    <definedName name="_14B_16">#N/A</definedName>
    <definedName name="_14B_17">#N/A</definedName>
    <definedName name="_14B_18">#N/A</definedName>
    <definedName name="_14B_19">#N/A</definedName>
    <definedName name="_14B_2">#N/A</definedName>
    <definedName name="_14B_20">#N/A</definedName>
    <definedName name="_14B_21">#N/A</definedName>
    <definedName name="_14B_22">#N/A</definedName>
    <definedName name="_14B_23">#N/A</definedName>
    <definedName name="_14B_24">#N/A</definedName>
    <definedName name="_14B_25">#N/A</definedName>
    <definedName name="_14B_26">#N/A</definedName>
    <definedName name="_14B_27">#N/A</definedName>
    <definedName name="_14B_28">#N/A</definedName>
    <definedName name="_14B_29">#N/A</definedName>
    <definedName name="_14B_3">#N/A</definedName>
    <definedName name="_14B_30">#N/A</definedName>
    <definedName name="_14B_4">#N/A</definedName>
    <definedName name="_14B_5">#N/A</definedName>
    <definedName name="_14B_6">#N/A</definedName>
    <definedName name="_14B_7">#N/A</definedName>
    <definedName name="_14B_8">#N/A</definedName>
    <definedName name="_14B_9">#N/A</definedName>
    <definedName name="_14C_1">#N/A</definedName>
    <definedName name="_14C_10">#N/A</definedName>
    <definedName name="_14C_11">#N/A</definedName>
    <definedName name="_14C_12">#N/A</definedName>
    <definedName name="_14C_13">#N/A</definedName>
    <definedName name="_14C_14">#N/A</definedName>
    <definedName name="_14C_15">#N/A</definedName>
    <definedName name="_14C_16">#N/A</definedName>
    <definedName name="_14C_17">#N/A</definedName>
    <definedName name="_14C_18">#N/A</definedName>
    <definedName name="_14C_19">#N/A</definedName>
    <definedName name="_14C_2">#N/A</definedName>
    <definedName name="_14C_20">#N/A</definedName>
    <definedName name="_14C_21">#N/A</definedName>
    <definedName name="_14C_22">#N/A</definedName>
    <definedName name="_14C_23">#N/A</definedName>
    <definedName name="_14C_24">#N/A</definedName>
    <definedName name="_14C_25">#N/A</definedName>
    <definedName name="_14C_26">#N/A</definedName>
    <definedName name="_14C_27">#N/A</definedName>
    <definedName name="_14C_28">#N/A</definedName>
    <definedName name="_14C_29">#N/A</definedName>
    <definedName name="_14C_3">#N/A</definedName>
    <definedName name="_14C_30">#N/A</definedName>
    <definedName name="_14C_4">#N/A</definedName>
    <definedName name="_14C_5">#N/A</definedName>
    <definedName name="_14C_6">#N/A</definedName>
    <definedName name="_14C_7">#N/A</definedName>
    <definedName name="_14C_8">#N/A</definedName>
    <definedName name="_14C_9">#N/A</definedName>
    <definedName name="_14Dist_" localSheetId="2">#REF!</definedName>
    <definedName name="_14Dist_" localSheetId="7">#REF!</definedName>
    <definedName name="_14Dist_">#REF!</definedName>
    <definedName name="_15A_1">#N/A</definedName>
    <definedName name="_15A_10">#N/A</definedName>
    <definedName name="_15A_11">#N/A</definedName>
    <definedName name="_15A_12">#N/A</definedName>
    <definedName name="_15A_13">#N/A</definedName>
    <definedName name="_15A_14">#N/A</definedName>
    <definedName name="_15A_15">#N/A</definedName>
    <definedName name="_15A_16">#N/A</definedName>
    <definedName name="_15A_17">#N/A</definedName>
    <definedName name="_15A_18">#N/A</definedName>
    <definedName name="_15A_19">#N/A</definedName>
    <definedName name="_15A_2">#N/A</definedName>
    <definedName name="_15A_20">#N/A</definedName>
    <definedName name="_15A_21">#N/A</definedName>
    <definedName name="_15A_22">#N/A</definedName>
    <definedName name="_15A_23">#N/A</definedName>
    <definedName name="_15A_24">#N/A</definedName>
    <definedName name="_15A_25">#N/A</definedName>
    <definedName name="_15A_26">#N/A</definedName>
    <definedName name="_15A_27">#N/A</definedName>
    <definedName name="_15A_28">#N/A</definedName>
    <definedName name="_15A_29">#N/A</definedName>
    <definedName name="_15A_3">#N/A</definedName>
    <definedName name="_15A_30">#N/A</definedName>
    <definedName name="_15A_31">#N/A</definedName>
    <definedName name="_15A_32">#N/A</definedName>
    <definedName name="_15A_33">#N/A</definedName>
    <definedName name="_15A_34">#N/A</definedName>
    <definedName name="_15A_35">#N/A</definedName>
    <definedName name="_15A_36">#N/A</definedName>
    <definedName name="_15A_37">#N/A</definedName>
    <definedName name="_15A_38">#N/A</definedName>
    <definedName name="_15A_39">#N/A</definedName>
    <definedName name="_15A_4">#N/A</definedName>
    <definedName name="_15A_40">#N/A</definedName>
    <definedName name="_15A_41">#N/A</definedName>
    <definedName name="_15A_42">#N/A</definedName>
    <definedName name="_15A_43">#N/A</definedName>
    <definedName name="_15A_44">#N/A</definedName>
    <definedName name="_15A_45">#N/A</definedName>
    <definedName name="_15A_46">#N/A</definedName>
    <definedName name="_15A_47">#N/A</definedName>
    <definedName name="_15A_48">#N/A</definedName>
    <definedName name="_15A_49">#N/A</definedName>
    <definedName name="_15A_5">#N/A</definedName>
    <definedName name="_15A_50">#N/A</definedName>
    <definedName name="_15A_51">#N/A</definedName>
    <definedName name="_15A_52">#N/A</definedName>
    <definedName name="_15A_53">#N/A</definedName>
    <definedName name="_15A_54">#N/A</definedName>
    <definedName name="_15A_55">#N/A</definedName>
    <definedName name="_15A_56">#N/A</definedName>
    <definedName name="_15A_57">#N/A</definedName>
    <definedName name="_15A_58">#N/A</definedName>
    <definedName name="_15A_59">#N/A</definedName>
    <definedName name="_15A_6">#N/A</definedName>
    <definedName name="_15A_60">#N/A</definedName>
    <definedName name="_15A_61">#N/A</definedName>
    <definedName name="_15A_62">#N/A</definedName>
    <definedName name="_15A_63">#N/A</definedName>
    <definedName name="_15A_64">#N/A</definedName>
    <definedName name="_15A_65">#N/A</definedName>
    <definedName name="_15A_66">#N/A</definedName>
    <definedName name="_15A_67">#N/A</definedName>
    <definedName name="_15A_68">#N/A</definedName>
    <definedName name="_15A_69">#N/A</definedName>
    <definedName name="_15A_7">#N/A</definedName>
    <definedName name="_15A_70">#N/A</definedName>
    <definedName name="_15A_71">#N/A</definedName>
    <definedName name="_15A_72">#N/A</definedName>
    <definedName name="_15A_73">#N/A</definedName>
    <definedName name="_15A_74">#N/A</definedName>
    <definedName name="_15A_75">#N/A</definedName>
    <definedName name="_15A_76">#N/A</definedName>
    <definedName name="_15A_77">#N/A</definedName>
    <definedName name="_15A_78">#N/A</definedName>
    <definedName name="_15A_79">#N/A</definedName>
    <definedName name="_15A_8">#N/A</definedName>
    <definedName name="_15A_80">#N/A</definedName>
    <definedName name="_15A_81">#N/A</definedName>
    <definedName name="_15A_82">#N/A</definedName>
    <definedName name="_15A_83">#N/A</definedName>
    <definedName name="_15A_84">#N/A</definedName>
    <definedName name="_15A_85">#N/A</definedName>
    <definedName name="_15A_86">#N/A</definedName>
    <definedName name="_15A_87">#N/A</definedName>
    <definedName name="_15A_88">#N/A</definedName>
    <definedName name="_15A_89">#N/A</definedName>
    <definedName name="_15A_9">#N/A</definedName>
    <definedName name="_15A_90">#N/A</definedName>
    <definedName name="_15B_1">#N/A</definedName>
    <definedName name="_15B_10">#N/A</definedName>
    <definedName name="_15B_11">#N/A</definedName>
    <definedName name="_15B_12">#N/A</definedName>
    <definedName name="_15B_13">#N/A</definedName>
    <definedName name="_15B_14">#N/A</definedName>
    <definedName name="_15B_15">#N/A</definedName>
    <definedName name="_15B_16">#N/A</definedName>
    <definedName name="_15B_17">#N/A</definedName>
    <definedName name="_15B_18">#N/A</definedName>
    <definedName name="_15B_19">#N/A</definedName>
    <definedName name="_15B_2">#N/A</definedName>
    <definedName name="_15B_20">#N/A</definedName>
    <definedName name="_15B_21">#N/A</definedName>
    <definedName name="_15B_22">#N/A</definedName>
    <definedName name="_15B_23">#N/A</definedName>
    <definedName name="_15B_24">#N/A</definedName>
    <definedName name="_15B_25">#N/A</definedName>
    <definedName name="_15B_26">#N/A</definedName>
    <definedName name="_15B_27">#N/A</definedName>
    <definedName name="_15B_28">#N/A</definedName>
    <definedName name="_15B_29">#N/A</definedName>
    <definedName name="_15B_3">#N/A</definedName>
    <definedName name="_15B_30">#N/A</definedName>
    <definedName name="_15B_31">#N/A</definedName>
    <definedName name="_15B_32">#N/A</definedName>
    <definedName name="_15B_33">#N/A</definedName>
    <definedName name="_15B_34">#N/A</definedName>
    <definedName name="_15B_35">#N/A</definedName>
    <definedName name="_15B_36">#N/A</definedName>
    <definedName name="_15B_37">#N/A</definedName>
    <definedName name="_15B_38">#N/A</definedName>
    <definedName name="_15B_39">#N/A</definedName>
    <definedName name="_15B_4">#N/A</definedName>
    <definedName name="_15B_40">#N/A</definedName>
    <definedName name="_15B_41">#N/A</definedName>
    <definedName name="_15B_42">#N/A</definedName>
    <definedName name="_15B_43">#N/A</definedName>
    <definedName name="_15B_44">#N/A</definedName>
    <definedName name="_15B_45">#N/A</definedName>
    <definedName name="_15B_46">#N/A</definedName>
    <definedName name="_15B_47">#N/A</definedName>
    <definedName name="_15B_48">#N/A</definedName>
    <definedName name="_15B_49">#N/A</definedName>
    <definedName name="_15B_5">#N/A</definedName>
    <definedName name="_15B_50">#N/A</definedName>
    <definedName name="_15B_51">#N/A</definedName>
    <definedName name="_15B_52">#N/A</definedName>
    <definedName name="_15B_53">#N/A</definedName>
    <definedName name="_15B_54">#N/A</definedName>
    <definedName name="_15B_55">#N/A</definedName>
    <definedName name="_15B_56">#N/A</definedName>
    <definedName name="_15B_57">#N/A</definedName>
    <definedName name="_15B_58">#N/A</definedName>
    <definedName name="_15B_59">#N/A</definedName>
    <definedName name="_15B_6">#N/A</definedName>
    <definedName name="_15B_60">#N/A</definedName>
    <definedName name="_15B_61">#N/A</definedName>
    <definedName name="_15B_62">#N/A</definedName>
    <definedName name="_15B_63">#N/A</definedName>
    <definedName name="_15B_64">#N/A</definedName>
    <definedName name="_15B_65">#N/A</definedName>
    <definedName name="_15B_66">#N/A</definedName>
    <definedName name="_15B_67">#N/A</definedName>
    <definedName name="_15B_68">#N/A</definedName>
    <definedName name="_15B_69">#N/A</definedName>
    <definedName name="_15B_7">#N/A</definedName>
    <definedName name="_15B_70">#N/A</definedName>
    <definedName name="_15B_71">#N/A</definedName>
    <definedName name="_15B_72">#N/A</definedName>
    <definedName name="_15B_73">#N/A</definedName>
    <definedName name="_15B_74">#N/A</definedName>
    <definedName name="_15B_75">#N/A</definedName>
    <definedName name="_15B_76">#N/A</definedName>
    <definedName name="_15B_77">#N/A</definedName>
    <definedName name="_15B_78">#N/A</definedName>
    <definedName name="_15B_79">#N/A</definedName>
    <definedName name="_15B_8">#N/A</definedName>
    <definedName name="_15B_80">#N/A</definedName>
    <definedName name="_15B_81">#N/A</definedName>
    <definedName name="_15B_82">#N/A</definedName>
    <definedName name="_15B_83">#N/A</definedName>
    <definedName name="_15B_84">#N/A</definedName>
    <definedName name="_15B_85">#N/A</definedName>
    <definedName name="_15B_86">#N/A</definedName>
    <definedName name="_15B_87">#N/A</definedName>
    <definedName name="_15B_88">#N/A</definedName>
    <definedName name="_15B_89">#N/A</definedName>
    <definedName name="_15B_9">#N/A</definedName>
    <definedName name="_15B_90">#N/A</definedName>
    <definedName name="_15C_1">#N/A</definedName>
    <definedName name="_15C_10">#N/A</definedName>
    <definedName name="_15C_11">#N/A</definedName>
    <definedName name="_15C_12">#N/A</definedName>
    <definedName name="_15C_13">#N/A</definedName>
    <definedName name="_15C_14">#N/A</definedName>
    <definedName name="_15C_15">#N/A</definedName>
    <definedName name="_15C_16">#N/A</definedName>
    <definedName name="_15C_17">#N/A</definedName>
    <definedName name="_15C_18">#N/A</definedName>
    <definedName name="_15C_19">#N/A</definedName>
    <definedName name="_15C_2">#N/A</definedName>
    <definedName name="_15C_20">#N/A</definedName>
    <definedName name="_15C_21">#N/A</definedName>
    <definedName name="_15C_22">#N/A</definedName>
    <definedName name="_15C_23">#N/A</definedName>
    <definedName name="_15C_24">#N/A</definedName>
    <definedName name="_15C_25">#N/A</definedName>
    <definedName name="_15C_26">#N/A</definedName>
    <definedName name="_15C_27">#N/A</definedName>
    <definedName name="_15C_28">#N/A</definedName>
    <definedName name="_15C_29">#N/A</definedName>
    <definedName name="_15C_3">#N/A</definedName>
    <definedName name="_15C_30">#N/A</definedName>
    <definedName name="_15C_31">#N/A</definedName>
    <definedName name="_15C_32">#N/A</definedName>
    <definedName name="_15C_33">#N/A</definedName>
    <definedName name="_15C_34">#N/A</definedName>
    <definedName name="_15C_35">#N/A</definedName>
    <definedName name="_15C_36">#N/A</definedName>
    <definedName name="_15C_37">#N/A</definedName>
    <definedName name="_15C_38">#N/A</definedName>
    <definedName name="_15C_39">#N/A</definedName>
    <definedName name="_15C_4">#N/A</definedName>
    <definedName name="_15C_40">#N/A</definedName>
    <definedName name="_15C_41">#N/A</definedName>
    <definedName name="_15C_42">#N/A</definedName>
    <definedName name="_15C_43">#N/A</definedName>
    <definedName name="_15C_44">#N/A</definedName>
    <definedName name="_15C_45">#N/A</definedName>
    <definedName name="_15C_46">#N/A</definedName>
    <definedName name="_15C_47">#N/A</definedName>
    <definedName name="_15C_48">#N/A</definedName>
    <definedName name="_15C_49">#N/A</definedName>
    <definedName name="_15C_5">#N/A</definedName>
    <definedName name="_15C_50">#N/A</definedName>
    <definedName name="_15C_51">#N/A</definedName>
    <definedName name="_15C_52">#N/A</definedName>
    <definedName name="_15C_53">#N/A</definedName>
    <definedName name="_15C_54">#N/A</definedName>
    <definedName name="_15C_55">#N/A</definedName>
    <definedName name="_15C_56">#N/A</definedName>
    <definedName name="_15C_57">#N/A</definedName>
    <definedName name="_15C_58">#N/A</definedName>
    <definedName name="_15C_59">#N/A</definedName>
    <definedName name="_15C_6">#N/A</definedName>
    <definedName name="_15C_60">#N/A</definedName>
    <definedName name="_15C_61">#N/A</definedName>
    <definedName name="_15C_62">#N/A</definedName>
    <definedName name="_15C_63">#N/A</definedName>
    <definedName name="_15C_64">#N/A</definedName>
    <definedName name="_15C_65">#N/A</definedName>
    <definedName name="_15C_66">#N/A</definedName>
    <definedName name="_15C_67">#N/A</definedName>
    <definedName name="_15C_68">#N/A</definedName>
    <definedName name="_15C_69">#N/A</definedName>
    <definedName name="_15C_7">#N/A</definedName>
    <definedName name="_15C_70">#N/A</definedName>
    <definedName name="_15C_71">#N/A</definedName>
    <definedName name="_15C_72">#N/A</definedName>
    <definedName name="_15C_73">#N/A</definedName>
    <definedName name="_15C_74">#N/A</definedName>
    <definedName name="_15C_75">#N/A</definedName>
    <definedName name="_15C_76">#N/A</definedName>
    <definedName name="_15C_77">#N/A</definedName>
    <definedName name="_15C_78">#N/A</definedName>
    <definedName name="_15C_79">#N/A</definedName>
    <definedName name="_15C_8">#N/A</definedName>
    <definedName name="_15C_80">#N/A</definedName>
    <definedName name="_15C_81">#N/A</definedName>
    <definedName name="_15C_82">#N/A</definedName>
    <definedName name="_15C_83">#N/A</definedName>
    <definedName name="_15C_84">#N/A</definedName>
    <definedName name="_15C_85">#N/A</definedName>
    <definedName name="_15C_86">#N/A</definedName>
    <definedName name="_15C_87">#N/A</definedName>
    <definedName name="_15C_88">#N/A</definedName>
    <definedName name="_15C_89">#N/A</definedName>
    <definedName name="_15C_9">#N/A</definedName>
    <definedName name="_15C_90">#N/A</definedName>
    <definedName name="_17A_1">#N/A</definedName>
    <definedName name="_17A_10">#N/A</definedName>
    <definedName name="_17A_11">#N/A</definedName>
    <definedName name="_17A_12">#N/A</definedName>
    <definedName name="_17A_13">#N/A</definedName>
    <definedName name="_17A_14">#N/A</definedName>
    <definedName name="_17A_15">#N/A</definedName>
    <definedName name="_17A_2">#N/A</definedName>
    <definedName name="_17A_3">#N/A</definedName>
    <definedName name="_17A_4">#N/A</definedName>
    <definedName name="_17A_5">#N/A</definedName>
    <definedName name="_17A_6">#N/A</definedName>
    <definedName name="_17A_7">#N/A</definedName>
    <definedName name="_17A_8">#N/A</definedName>
    <definedName name="_17A_9">#N/A</definedName>
    <definedName name="_17B_1">#N/A</definedName>
    <definedName name="_17B_10">#N/A</definedName>
    <definedName name="_17B_11">#N/A</definedName>
    <definedName name="_17B_12">#N/A</definedName>
    <definedName name="_17B_13">#N/A</definedName>
    <definedName name="_17B_14">#N/A</definedName>
    <definedName name="_17B_15">#N/A</definedName>
    <definedName name="_17B_2">#N/A</definedName>
    <definedName name="_17B_3">#N/A</definedName>
    <definedName name="_17B_4">#N/A</definedName>
    <definedName name="_17B_5">#N/A</definedName>
    <definedName name="_17B_6">#N/A</definedName>
    <definedName name="_17B_7">#N/A</definedName>
    <definedName name="_17B_8">#N/A</definedName>
    <definedName name="_17B_9">#N/A</definedName>
    <definedName name="_17C_1">#N/A</definedName>
    <definedName name="_17C_10">#N/A</definedName>
    <definedName name="_17C_11">#N/A</definedName>
    <definedName name="_17C_12">#N/A</definedName>
    <definedName name="_17C_13">#N/A</definedName>
    <definedName name="_17C_14">#N/A</definedName>
    <definedName name="_17C_15">#N/A</definedName>
    <definedName name="_17C_2">#N/A</definedName>
    <definedName name="_17C_3">#N/A</definedName>
    <definedName name="_17C_4">#N/A</definedName>
    <definedName name="_17C_5">#N/A</definedName>
    <definedName name="_17C_6">#N/A</definedName>
    <definedName name="_17C_7">#N/A</definedName>
    <definedName name="_17C_8">#N/A</definedName>
    <definedName name="_17C_9">#N/A</definedName>
    <definedName name="_17F" localSheetId="2">#REF!</definedName>
    <definedName name="_17F" localSheetId="7">#REF!</definedName>
    <definedName name="_17F">#REF!</definedName>
    <definedName name="_18A_1">#N/A</definedName>
    <definedName name="_18A_10">#N/A</definedName>
    <definedName name="_18A_11">#N/A</definedName>
    <definedName name="_18A_12">#N/A</definedName>
    <definedName name="_18A_13">#N/A</definedName>
    <definedName name="_18A_14">#N/A</definedName>
    <definedName name="_18A_15">#N/A</definedName>
    <definedName name="_18A_2">#N/A</definedName>
    <definedName name="_18A_3">#N/A</definedName>
    <definedName name="_18A_4">#N/A</definedName>
    <definedName name="_18A_5">#N/A</definedName>
    <definedName name="_18A_6">#N/A</definedName>
    <definedName name="_18A_7">#N/A</definedName>
    <definedName name="_18A_8">#N/A</definedName>
    <definedName name="_18A_9">#N/A</definedName>
    <definedName name="_18B_1">#N/A</definedName>
    <definedName name="_18B_10">#N/A</definedName>
    <definedName name="_18B_11">#N/A</definedName>
    <definedName name="_18B_12">#N/A</definedName>
    <definedName name="_18B_13">#N/A</definedName>
    <definedName name="_18B_14">#N/A</definedName>
    <definedName name="_18B_15">#N/A</definedName>
    <definedName name="_18B_2">#N/A</definedName>
    <definedName name="_18B_3">#N/A</definedName>
    <definedName name="_18B_4">#N/A</definedName>
    <definedName name="_18B_5">#N/A</definedName>
    <definedName name="_18B_6">#N/A</definedName>
    <definedName name="_18B_7">#N/A</definedName>
    <definedName name="_18B_8">#N/A</definedName>
    <definedName name="_18B_9">#N/A</definedName>
    <definedName name="_18C_1">#N/A</definedName>
    <definedName name="_18C_10">#N/A</definedName>
    <definedName name="_18C_11">#N/A</definedName>
    <definedName name="_18C_12">#N/A</definedName>
    <definedName name="_18C_13">#N/A</definedName>
    <definedName name="_18C_14">#N/A</definedName>
    <definedName name="_18C_15">#N/A</definedName>
    <definedName name="_18C_2">#N/A</definedName>
    <definedName name="_18C_3">#N/A</definedName>
    <definedName name="_18C_4">#N/A</definedName>
    <definedName name="_18C_5">#N/A</definedName>
    <definedName name="_18C_6">#N/A</definedName>
    <definedName name="_18C_7">#N/A</definedName>
    <definedName name="_18C_8">#N/A</definedName>
    <definedName name="_18C_9">#N/A</definedName>
    <definedName name="_19_0__123Grap" localSheetId="2">#REF!</definedName>
    <definedName name="_19_0__123Grap" localSheetId="7">#REF!</definedName>
    <definedName name="_19_0__123Grap">#REF!</definedName>
    <definedName name="_2" localSheetId="2">#REF!</definedName>
    <definedName name="_2" localSheetId="7">#REF!</definedName>
    <definedName name="_2">#REF!</definedName>
    <definedName name="_2_?쾴?" localSheetId="2">#REF!</definedName>
    <definedName name="_2_?쾴?" localSheetId="7">#REF!</definedName>
    <definedName name="_2_?쾴?">#REF!</definedName>
    <definedName name="_21_0_Dist_" localSheetId="2">#REF!</definedName>
    <definedName name="_21_0_Dist_" localSheetId="7">#REF!</definedName>
    <definedName name="_21_0_Dist_">#REF!</definedName>
    <definedName name="_25_0_0_F" localSheetId="2">#REF!</definedName>
    <definedName name="_25_0_0_F" localSheetId="7">#REF!</definedName>
    <definedName name="_25_0_0_F">#REF!</definedName>
    <definedName name="_29_3__Crite" localSheetId="2">#REF!</definedName>
    <definedName name="_29_3__Crite" localSheetId="7">#REF!</definedName>
    <definedName name="_29_3__Crite">#REF!</definedName>
    <definedName name="_31_3__Criteria" localSheetId="2">#REF!</definedName>
    <definedName name="_31_3__Criteria" localSheetId="7">#REF!</definedName>
    <definedName name="_31_3__Criteria">#REF!</definedName>
    <definedName name="_4_?쾴?_?" localSheetId="2">#REF!</definedName>
    <definedName name="_4_?쾴?_?" localSheetId="7">#REF!</definedName>
    <definedName name="_4_?쾴?_?">#REF!</definedName>
    <definedName name="_49G__Extr" localSheetId="2">#REF!</definedName>
    <definedName name="_49G__Extr" localSheetId="7">#REF!</definedName>
    <definedName name="_49G__Extr">#REF!</definedName>
    <definedName name="_51G__Extract" localSheetId="2">#REF!</definedName>
    <definedName name="_51G__Extract" localSheetId="7">#REF!</definedName>
    <definedName name="_51G__Extract">#REF!</definedName>
    <definedName name="_52GO1_" localSheetId="2">#REF!</definedName>
    <definedName name="_52GO1_" localSheetId="7">#REF!</definedName>
    <definedName name="_52GO1_">#REF!</definedName>
    <definedName name="_53GO2_" localSheetId="2">#REF!</definedName>
    <definedName name="_53GO2_" localSheetId="7">#REF!</definedName>
    <definedName name="_53GO2_">#REF!</definedName>
    <definedName name="_54go3_" localSheetId="2">#REF!</definedName>
    <definedName name="_54go3_" localSheetId="7">#REF!</definedName>
    <definedName name="_54go3_">#REF!</definedName>
    <definedName name="_5월" localSheetId="2">#REF!</definedName>
    <definedName name="_5월" localSheetId="7">#REF!</definedName>
    <definedName name="_5월">#REF!</definedName>
    <definedName name="_6_?쾴?___P" localSheetId="2">#REF!</definedName>
    <definedName name="_6_?쾴?___P" localSheetId="7">#REF!</definedName>
    <definedName name="_6_?쾴?___P">#REF!</definedName>
    <definedName name="_6월" localSheetId="2">#REF!</definedName>
    <definedName name="_6월" localSheetId="7">#REF!</definedName>
    <definedName name="_6월">#REF!</definedName>
    <definedName name="_8_?쾴?_T" localSheetId="2">#REF!</definedName>
    <definedName name="_8_?쾴?_T" localSheetId="7">#REF!</definedName>
    <definedName name="_8_?쾴?_T">#REF!</definedName>
    <definedName name="_A" localSheetId="2">#REF!</definedName>
    <definedName name="_A" localSheetId="7">#REF!</definedName>
    <definedName name="_A">#REF!</definedName>
    <definedName name="_A01" localSheetId="2">#REF!</definedName>
    <definedName name="_A01" localSheetId="7">#REF!</definedName>
    <definedName name="_A01">#REF!</definedName>
    <definedName name="_A02" localSheetId="2">#REF!</definedName>
    <definedName name="_A02" localSheetId="7">#REF!</definedName>
    <definedName name="_A02">#REF!</definedName>
    <definedName name="_A03" localSheetId="2">#REF!</definedName>
    <definedName name="_A03" localSheetId="7">#REF!</definedName>
    <definedName name="_A03">#REF!</definedName>
    <definedName name="_A04" localSheetId="2">#REF!</definedName>
    <definedName name="_A04" localSheetId="7">#REF!</definedName>
    <definedName name="_A04">#REF!</definedName>
    <definedName name="_A05" localSheetId="2">#REF!</definedName>
    <definedName name="_A05" localSheetId="7">#REF!</definedName>
    <definedName name="_A05">#REF!</definedName>
    <definedName name="_A100000" localSheetId="2">#REF!</definedName>
    <definedName name="_A100000" localSheetId="7">#REF!</definedName>
    <definedName name="_A100000">#REF!</definedName>
    <definedName name="_A66000" localSheetId="2">#REF!</definedName>
    <definedName name="_A66000" localSheetId="7">#REF!</definedName>
    <definedName name="_A66000">#REF!</definedName>
    <definedName name="_A67000" localSheetId="2">#REF!</definedName>
    <definedName name="_A67000" localSheetId="7">#REF!</definedName>
    <definedName name="_A67000">#REF!</definedName>
    <definedName name="_A68000" localSheetId="2">#REF!</definedName>
    <definedName name="_A68000" localSheetId="7">#REF!</definedName>
    <definedName name="_A68000">#REF!</definedName>
    <definedName name="_A80000" localSheetId="2">#REF!</definedName>
    <definedName name="_A80000" localSheetId="7">#REF!</definedName>
    <definedName name="_A80000">#REF!</definedName>
    <definedName name="_B02" localSheetId="2">#REF!</definedName>
    <definedName name="_B02" localSheetId="7">#REF!</definedName>
    <definedName name="_B02">#REF!</definedName>
    <definedName name="_b03" localSheetId="2">#REF!</definedName>
    <definedName name="_b03" localSheetId="7">#REF!</definedName>
    <definedName name="_b03">#REF!</definedName>
    <definedName name="_b05" localSheetId="2">#REF!</definedName>
    <definedName name="_b05" localSheetId="7">#REF!</definedName>
    <definedName name="_b05">#REF!</definedName>
    <definedName name="_b06" localSheetId="2">#REF!</definedName>
    <definedName name="_b06" localSheetId="7">#REF!</definedName>
    <definedName name="_b06">#REF!</definedName>
    <definedName name="_b07" localSheetId="2">#REF!</definedName>
    <definedName name="_b07" localSheetId="7">#REF!</definedName>
    <definedName name="_b07">#REF!</definedName>
    <definedName name="_b08" localSheetId="2">#REF!</definedName>
    <definedName name="_b08" localSheetId="7">#REF!</definedName>
    <definedName name="_b08">#REF!</definedName>
    <definedName name="_B10" localSheetId="2">#REF!</definedName>
    <definedName name="_B10" localSheetId="7">#REF!</definedName>
    <definedName name="_B10">#REF!</definedName>
    <definedName name="_B11" localSheetId="2">#REF!</definedName>
    <definedName name="_B11" localSheetId="7">#REF!</definedName>
    <definedName name="_B11">#REF!</definedName>
    <definedName name="_b12" localSheetId="2">#REF!</definedName>
    <definedName name="_b12" localSheetId="7">#REF!</definedName>
    <definedName name="_b12">#REF!</definedName>
    <definedName name="_b13" localSheetId="2">#REF!</definedName>
    <definedName name="_b13" localSheetId="7">#REF!</definedName>
    <definedName name="_b13">#REF!</definedName>
    <definedName name="_B14" localSheetId="2">#REF!</definedName>
    <definedName name="_B14" localSheetId="7">#REF!</definedName>
    <definedName name="_B14">#REF!</definedName>
    <definedName name="_b15" localSheetId="2">#REF!</definedName>
    <definedName name="_b15" localSheetId="7">#REF!</definedName>
    <definedName name="_b15">#REF!</definedName>
    <definedName name="_b17" localSheetId="2">#REF!</definedName>
    <definedName name="_b17" localSheetId="7">#REF!</definedName>
    <definedName name="_b17">#REF!</definedName>
    <definedName name="_b18" localSheetId="2">#REF!</definedName>
    <definedName name="_b18" localSheetId="7">#REF!</definedName>
    <definedName name="_b18">#REF!</definedName>
    <definedName name="_b19" localSheetId="2">#REF!</definedName>
    <definedName name="_b19" localSheetId="7">#REF!</definedName>
    <definedName name="_b19">#REF!</definedName>
    <definedName name="_B20" localSheetId="2">#REF!</definedName>
    <definedName name="_B20" localSheetId="7">#REF!</definedName>
    <definedName name="_B20">#REF!</definedName>
    <definedName name="_B21" localSheetId="2">#REF!</definedName>
    <definedName name="_B21" localSheetId="7">#REF!</definedName>
    <definedName name="_B21">#REF!</definedName>
    <definedName name="_B23" localSheetId="2">#REF!</definedName>
    <definedName name="_B23" localSheetId="7">#REF!</definedName>
    <definedName name="_B23">#REF!</definedName>
    <definedName name="_B24" localSheetId="2">#REF!</definedName>
    <definedName name="_B24" localSheetId="7">#REF!</definedName>
    <definedName name="_B24">#REF!</definedName>
    <definedName name="_B25" localSheetId="2">#REF!</definedName>
    <definedName name="_B25" localSheetId="7">#REF!</definedName>
    <definedName name="_B25">#REF!</definedName>
    <definedName name="_B37" localSheetId="2">#REF!</definedName>
    <definedName name="_B37" localSheetId="7">#REF!</definedName>
    <definedName name="_B37">#REF!</definedName>
    <definedName name="_B38" localSheetId="2">#REF!</definedName>
    <definedName name="_B38" localSheetId="7">#REF!</definedName>
    <definedName name="_B38">#REF!</definedName>
    <definedName name="_C01" localSheetId="2">#REF!</definedName>
    <definedName name="_C01" localSheetId="7">#REF!</definedName>
    <definedName name="_C01">#REF!</definedName>
    <definedName name="_c02" localSheetId="2">#REF!</definedName>
    <definedName name="_c02" localSheetId="7">#REF!</definedName>
    <definedName name="_c02">#REF!</definedName>
    <definedName name="_D01" localSheetId="2">#REF!</definedName>
    <definedName name="_D01" localSheetId="7">#REF!</definedName>
    <definedName name="_D01">#REF!</definedName>
    <definedName name="_D02" localSheetId="2">#REF!</definedName>
    <definedName name="_D02" localSheetId="7">#REF!</definedName>
    <definedName name="_D02">#REF!</definedName>
    <definedName name="_DAN1" localSheetId="2">#REF!</definedName>
    <definedName name="_DAN1" localSheetId="7">#REF!</definedName>
    <definedName name="_DAN1">#REF!</definedName>
    <definedName name="_DAN10" localSheetId="2">#REF!</definedName>
    <definedName name="_DAN10" localSheetId="7">#REF!</definedName>
    <definedName name="_DAN10">#REF!</definedName>
    <definedName name="_DAN100" localSheetId="2">#REF!</definedName>
    <definedName name="_DAN100" localSheetId="7">#REF!</definedName>
    <definedName name="_DAN100">#REF!</definedName>
    <definedName name="_DAN101" localSheetId="2">#REF!</definedName>
    <definedName name="_DAN101" localSheetId="7">#REF!</definedName>
    <definedName name="_DAN101">#REF!</definedName>
    <definedName name="_DAN102" localSheetId="2">#REF!</definedName>
    <definedName name="_DAN102" localSheetId="7">#REF!</definedName>
    <definedName name="_DAN102">#REF!</definedName>
    <definedName name="_DAN103" localSheetId="2">#REF!</definedName>
    <definedName name="_DAN103" localSheetId="7">#REF!</definedName>
    <definedName name="_DAN103">#REF!</definedName>
    <definedName name="_DAN104" localSheetId="2">#REF!</definedName>
    <definedName name="_DAN104" localSheetId="7">#REF!</definedName>
    <definedName name="_DAN104">#REF!</definedName>
    <definedName name="_DAN105" localSheetId="2">#REF!</definedName>
    <definedName name="_DAN105" localSheetId="7">#REF!</definedName>
    <definedName name="_DAN105">#REF!</definedName>
    <definedName name="_DAN106" localSheetId="2">#REF!</definedName>
    <definedName name="_DAN106" localSheetId="7">#REF!</definedName>
    <definedName name="_DAN106">#REF!</definedName>
    <definedName name="_DAN107" localSheetId="2">#REF!</definedName>
    <definedName name="_DAN107" localSheetId="7">#REF!</definedName>
    <definedName name="_DAN107">#REF!</definedName>
    <definedName name="_DAN108" localSheetId="2">#REF!</definedName>
    <definedName name="_DAN108" localSheetId="7">#REF!</definedName>
    <definedName name="_DAN108">#REF!</definedName>
    <definedName name="_DAN109" localSheetId="2">#REF!</definedName>
    <definedName name="_DAN109" localSheetId="7">#REF!</definedName>
    <definedName name="_DAN109">#REF!</definedName>
    <definedName name="_DAN11" localSheetId="2">#REF!</definedName>
    <definedName name="_DAN11" localSheetId="7">#REF!</definedName>
    <definedName name="_DAN11">#REF!</definedName>
    <definedName name="_DAN110" localSheetId="2">#REF!</definedName>
    <definedName name="_DAN110" localSheetId="7">#REF!</definedName>
    <definedName name="_DAN110">#REF!</definedName>
    <definedName name="_DAN111" localSheetId="2">#REF!</definedName>
    <definedName name="_DAN111" localSheetId="7">#REF!</definedName>
    <definedName name="_DAN111">#REF!</definedName>
    <definedName name="_DAN112" localSheetId="2">#REF!</definedName>
    <definedName name="_DAN112" localSheetId="7">#REF!</definedName>
    <definedName name="_DAN112">#REF!</definedName>
    <definedName name="_DAN113" localSheetId="2">#REF!</definedName>
    <definedName name="_DAN113" localSheetId="7">#REF!</definedName>
    <definedName name="_DAN113">#REF!</definedName>
    <definedName name="_DAN114" localSheetId="2">#REF!</definedName>
    <definedName name="_DAN114" localSheetId="7">#REF!</definedName>
    <definedName name="_DAN114">#REF!</definedName>
    <definedName name="_DAN115" localSheetId="2">#REF!</definedName>
    <definedName name="_DAN115" localSheetId="7">#REF!</definedName>
    <definedName name="_DAN115">#REF!</definedName>
    <definedName name="_DAN116" localSheetId="2">#REF!</definedName>
    <definedName name="_DAN116" localSheetId="7">#REF!</definedName>
    <definedName name="_DAN116">#REF!</definedName>
    <definedName name="_DAN117" localSheetId="2">#REF!</definedName>
    <definedName name="_DAN117" localSheetId="7">#REF!</definedName>
    <definedName name="_DAN117">#REF!</definedName>
    <definedName name="_DAN118" localSheetId="2">#REF!</definedName>
    <definedName name="_DAN118" localSheetId="7">#REF!</definedName>
    <definedName name="_DAN118">#REF!</definedName>
    <definedName name="_DAN119" localSheetId="2">#REF!</definedName>
    <definedName name="_DAN119" localSheetId="7">#REF!</definedName>
    <definedName name="_DAN119">#REF!</definedName>
    <definedName name="_DAN12" localSheetId="2">#REF!</definedName>
    <definedName name="_DAN12" localSheetId="7">#REF!</definedName>
    <definedName name="_DAN12">#REF!</definedName>
    <definedName name="_DAN120" localSheetId="2">#REF!</definedName>
    <definedName name="_DAN120" localSheetId="7">#REF!</definedName>
    <definedName name="_DAN120">#REF!</definedName>
    <definedName name="_DAN121" localSheetId="2">#REF!</definedName>
    <definedName name="_DAN121" localSheetId="7">#REF!</definedName>
    <definedName name="_DAN121">#REF!</definedName>
    <definedName name="_DAN122" localSheetId="2">#REF!</definedName>
    <definedName name="_DAN122" localSheetId="7">#REF!</definedName>
    <definedName name="_DAN122">#REF!</definedName>
    <definedName name="_DAN123" localSheetId="2">#REF!</definedName>
    <definedName name="_DAN123" localSheetId="7">#REF!</definedName>
    <definedName name="_DAN123">#REF!</definedName>
    <definedName name="_DAN124" localSheetId="2">#REF!</definedName>
    <definedName name="_DAN124" localSheetId="7">#REF!</definedName>
    <definedName name="_DAN124">#REF!</definedName>
    <definedName name="_DAN125" localSheetId="2">#REF!</definedName>
    <definedName name="_DAN125" localSheetId="7">#REF!</definedName>
    <definedName name="_DAN125">#REF!</definedName>
    <definedName name="_DAN126" localSheetId="2">#REF!</definedName>
    <definedName name="_DAN126" localSheetId="7">#REF!</definedName>
    <definedName name="_DAN126">#REF!</definedName>
    <definedName name="_DAN127" localSheetId="2">#REF!</definedName>
    <definedName name="_DAN127" localSheetId="7">#REF!</definedName>
    <definedName name="_DAN127">#REF!</definedName>
    <definedName name="_DAN128" localSheetId="2">#REF!</definedName>
    <definedName name="_DAN128" localSheetId="7">#REF!</definedName>
    <definedName name="_DAN128">#REF!</definedName>
    <definedName name="_DAN129" localSheetId="2">#REF!</definedName>
    <definedName name="_DAN129" localSheetId="7">#REF!</definedName>
    <definedName name="_DAN129">#REF!</definedName>
    <definedName name="_DAN13" localSheetId="2">#REF!</definedName>
    <definedName name="_DAN13" localSheetId="7">#REF!</definedName>
    <definedName name="_DAN13">#REF!</definedName>
    <definedName name="_DAN130" localSheetId="2">#REF!</definedName>
    <definedName name="_DAN130" localSheetId="7">#REF!</definedName>
    <definedName name="_DAN130">#REF!</definedName>
    <definedName name="_DAN131" localSheetId="2">#REF!</definedName>
    <definedName name="_DAN131" localSheetId="7">#REF!</definedName>
    <definedName name="_DAN131">#REF!</definedName>
    <definedName name="_DAN132" localSheetId="2">#REF!</definedName>
    <definedName name="_DAN132" localSheetId="7">#REF!</definedName>
    <definedName name="_DAN132">#REF!</definedName>
    <definedName name="_DAN133" localSheetId="2">#REF!</definedName>
    <definedName name="_DAN133" localSheetId="7">#REF!</definedName>
    <definedName name="_DAN133">#REF!</definedName>
    <definedName name="_DAN134" localSheetId="2">#REF!</definedName>
    <definedName name="_DAN134" localSheetId="7">#REF!</definedName>
    <definedName name="_DAN134">#REF!</definedName>
    <definedName name="_DAN135" localSheetId="2">#REF!</definedName>
    <definedName name="_DAN135" localSheetId="7">#REF!</definedName>
    <definedName name="_DAN135">#REF!</definedName>
    <definedName name="_DAN136" localSheetId="2">#REF!</definedName>
    <definedName name="_DAN136" localSheetId="7">#REF!</definedName>
    <definedName name="_DAN136">#REF!</definedName>
    <definedName name="_DAN137" localSheetId="2">#REF!</definedName>
    <definedName name="_DAN137" localSheetId="7">#REF!</definedName>
    <definedName name="_DAN137">#REF!</definedName>
    <definedName name="_DAN138" localSheetId="2">#REF!</definedName>
    <definedName name="_DAN138" localSheetId="7">#REF!</definedName>
    <definedName name="_DAN138">#REF!</definedName>
    <definedName name="_DAN139" localSheetId="2">#REF!</definedName>
    <definedName name="_DAN139" localSheetId="7">#REF!</definedName>
    <definedName name="_DAN139">#REF!</definedName>
    <definedName name="_DAN14" localSheetId="2">#REF!</definedName>
    <definedName name="_DAN14" localSheetId="7">#REF!</definedName>
    <definedName name="_DAN14">#REF!</definedName>
    <definedName name="_DAN140" localSheetId="2">#REF!</definedName>
    <definedName name="_DAN140" localSheetId="7">#REF!</definedName>
    <definedName name="_DAN140">#REF!</definedName>
    <definedName name="_DAN141" localSheetId="2">#REF!</definedName>
    <definedName name="_DAN141" localSheetId="7">#REF!</definedName>
    <definedName name="_DAN141">#REF!</definedName>
    <definedName name="_DAN142" localSheetId="2">#REF!</definedName>
    <definedName name="_DAN142" localSheetId="7">#REF!</definedName>
    <definedName name="_DAN142">#REF!</definedName>
    <definedName name="_DAN143" localSheetId="2">#REF!</definedName>
    <definedName name="_DAN143" localSheetId="7">#REF!</definedName>
    <definedName name="_DAN143">#REF!</definedName>
    <definedName name="_DAN144" localSheetId="2">#REF!</definedName>
    <definedName name="_DAN144" localSheetId="7">#REF!</definedName>
    <definedName name="_DAN144">#REF!</definedName>
    <definedName name="_DAN145" localSheetId="2">#REF!</definedName>
    <definedName name="_DAN145" localSheetId="7">#REF!</definedName>
    <definedName name="_DAN145">#REF!</definedName>
    <definedName name="_DAN146" localSheetId="2">#REF!</definedName>
    <definedName name="_DAN146" localSheetId="7">#REF!</definedName>
    <definedName name="_DAN146">#REF!</definedName>
    <definedName name="_DAN147" localSheetId="2">#REF!</definedName>
    <definedName name="_DAN147" localSheetId="7">#REF!</definedName>
    <definedName name="_DAN147">#REF!</definedName>
    <definedName name="_DAN148" localSheetId="2">#REF!</definedName>
    <definedName name="_DAN148" localSheetId="7">#REF!</definedName>
    <definedName name="_DAN148">#REF!</definedName>
    <definedName name="_DAN149" localSheetId="2">#REF!</definedName>
    <definedName name="_DAN149" localSheetId="7">#REF!</definedName>
    <definedName name="_DAN149">#REF!</definedName>
    <definedName name="_DAN15" localSheetId="2">#REF!</definedName>
    <definedName name="_DAN15" localSheetId="7">#REF!</definedName>
    <definedName name="_DAN15">#REF!</definedName>
    <definedName name="_DAN150" localSheetId="2">#REF!</definedName>
    <definedName name="_DAN150" localSheetId="7">#REF!</definedName>
    <definedName name="_DAN150">#REF!</definedName>
    <definedName name="_DAN151" localSheetId="2">#REF!</definedName>
    <definedName name="_DAN151" localSheetId="7">#REF!</definedName>
    <definedName name="_DAN151">#REF!</definedName>
    <definedName name="_DAN152" localSheetId="2">#REF!</definedName>
    <definedName name="_DAN152" localSheetId="7">#REF!</definedName>
    <definedName name="_DAN152">#REF!</definedName>
    <definedName name="_DAN153" localSheetId="2">#REF!</definedName>
    <definedName name="_DAN153" localSheetId="7">#REF!</definedName>
    <definedName name="_DAN153">#REF!</definedName>
    <definedName name="_DAN16" localSheetId="2">#REF!</definedName>
    <definedName name="_DAN16" localSheetId="7">#REF!</definedName>
    <definedName name="_DAN16">#REF!</definedName>
    <definedName name="_DAN17" localSheetId="2">#REF!</definedName>
    <definedName name="_DAN17" localSheetId="7">#REF!</definedName>
    <definedName name="_DAN17">#REF!</definedName>
    <definedName name="_DAN18" localSheetId="2">#REF!</definedName>
    <definedName name="_DAN18" localSheetId="7">#REF!</definedName>
    <definedName name="_DAN18">#REF!</definedName>
    <definedName name="_DAN19" localSheetId="2">#REF!</definedName>
    <definedName name="_DAN19" localSheetId="7">#REF!</definedName>
    <definedName name="_DAN19">#REF!</definedName>
    <definedName name="_DAN2" localSheetId="2">#REF!</definedName>
    <definedName name="_DAN2" localSheetId="7">#REF!</definedName>
    <definedName name="_DAN2">#REF!</definedName>
    <definedName name="_DAN20" localSheetId="2">#REF!</definedName>
    <definedName name="_DAN20" localSheetId="7">#REF!</definedName>
    <definedName name="_DAN20">#REF!</definedName>
    <definedName name="_DAN21" localSheetId="2">#REF!</definedName>
    <definedName name="_DAN21" localSheetId="7">#REF!</definedName>
    <definedName name="_DAN21">#REF!</definedName>
    <definedName name="_DAN22" localSheetId="2">#REF!</definedName>
    <definedName name="_DAN22" localSheetId="7">#REF!</definedName>
    <definedName name="_DAN22">#REF!</definedName>
    <definedName name="_DAN23" localSheetId="2">#REF!</definedName>
    <definedName name="_DAN23" localSheetId="7">#REF!</definedName>
    <definedName name="_DAN23">#REF!</definedName>
    <definedName name="_DAN24" localSheetId="2">#REF!</definedName>
    <definedName name="_DAN24" localSheetId="7">#REF!</definedName>
    <definedName name="_DAN24">#REF!</definedName>
    <definedName name="_DAN25" localSheetId="2">#REF!</definedName>
    <definedName name="_DAN25" localSheetId="7">#REF!</definedName>
    <definedName name="_DAN25">#REF!</definedName>
    <definedName name="_DAN26" localSheetId="2">#REF!</definedName>
    <definedName name="_DAN26" localSheetId="7">#REF!</definedName>
    <definedName name="_DAN26">#REF!</definedName>
    <definedName name="_DAN27" localSheetId="2">#REF!</definedName>
    <definedName name="_DAN27" localSheetId="7">#REF!</definedName>
    <definedName name="_DAN27">#REF!</definedName>
    <definedName name="_DAN28" localSheetId="2">#REF!</definedName>
    <definedName name="_DAN28" localSheetId="7">#REF!</definedName>
    <definedName name="_DAN28">#REF!</definedName>
    <definedName name="_DAN29" localSheetId="2">#REF!</definedName>
    <definedName name="_DAN29" localSheetId="7">#REF!</definedName>
    <definedName name="_DAN29">#REF!</definedName>
    <definedName name="_DAN3" localSheetId="2">#REF!</definedName>
    <definedName name="_DAN3" localSheetId="7">#REF!</definedName>
    <definedName name="_DAN3">#REF!</definedName>
    <definedName name="_DAN30" localSheetId="2">#REF!</definedName>
    <definedName name="_DAN30" localSheetId="7">#REF!</definedName>
    <definedName name="_DAN30">#REF!</definedName>
    <definedName name="_DAN31" localSheetId="2">#REF!</definedName>
    <definedName name="_DAN31" localSheetId="7">#REF!</definedName>
    <definedName name="_DAN31">#REF!</definedName>
    <definedName name="_DAN32" localSheetId="2">#REF!</definedName>
    <definedName name="_DAN32" localSheetId="7">#REF!</definedName>
    <definedName name="_DAN32">#REF!</definedName>
    <definedName name="_DAN33" localSheetId="2">#REF!</definedName>
    <definedName name="_DAN33" localSheetId="7">#REF!</definedName>
    <definedName name="_DAN33">#REF!</definedName>
    <definedName name="_DAN34" localSheetId="2">#REF!</definedName>
    <definedName name="_DAN34" localSheetId="7">#REF!</definedName>
    <definedName name="_DAN34">#REF!</definedName>
    <definedName name="_DAN35" localSheetId="2">#REF!</definedName>
    <definedName name="_DAN35" localSheetId="7">#REF!</definedName>
    <definedName name="_DAN35">#REF!</definedName>
    <definedName name="_DAN36" localSheetId="2">#REF!</definedName>
    <definedName name="_DAN36" localSheetId="7">#REF!</definedName>
    <definedName name="_DAN36">#REF!</definedName>
    <definedName name="_DAN37" localSheetId="2">#REF!</definedName>
    <definedName name="_DAN37" localSheetId="7">#REF!</definedName>
    <definedName name="_DAN37">#REF!</definedName>
    <definedName name="_DAN38" localSheetId="2">#REF!</definedName>
    <definedName name="_DAN38" localSheetId="7">#REF!</definedName>
    <definedName name="_DAN38">#REF!</definedName>
    <definedName name="_DAN39" localSheetId="2">#REF!</definedName>
    <definedName name="_DAN39" localSheetId="7">#REF!</definedName>
    <definedName name="_DAN39">#REF!</definedName>
    <definedName name="_DAN4" localSheetId="2">#REF!</definedName>
    <definedName name="_DAN4" localSheetId="7">#REF!</definedName>
    <definedName name="_DAN4">#REF!</definedName>
    <definedName name="_DAN40" localSheetId="2">#REF!</definedName>
    <definedName name="_DAN40" localSheetId="7">#REF!</definedName>
    <definedName name="_DAN40">#REF!</definedName>
    <definedName name="_DAN41" localSheetId="2">#REF!</definedName>
    <definedName name="_DAN41" localSheetId="7">#REF!</definedName>
    <definedName name="_DAN41">#REF!</definedName>
    <definedName name="_DAN42" localSheetId="2">#REF!</definedName>
    <definedName name="_DAN42" localSheetId="7">#REF!</definedName>
    <definedName name="_DAN42">#REF!</definedName>
    <definedName name="_DAN43" localSheetId="2">#REF!</definedName>
    <definedName name="_DAN43" localSheetId="7">#REF!</definedName>
    <definedName name="_DAN43">#REF!</definedName>
    <definedName name="_DAN44" localSheetId="2">#REF!</definedName>
    <definedName name="_DAN44" localSheetId="7">#REF!</definedName>
    <definedName name="_DAN44">#REF!</definedName>
    <definedName name="_DAN45" localSheetId="2">#REF!</definedName>
    <definedName name="_DAN45" localSheetId="7">#REF!</definedName>
    <definedName name="_DAN45">#REF!</definedName>
    <definedName name="_DAN46" localSheetId="2">#REF!</definedName>
    <definedName name="_DAN46" localSheetId="7">#REF!</definedName>
    <definedName name="_DAN46">#REF!</definedName>
    <definedName name="_DAN47" localSheetId="2">#REF!</definedName>
    <definedName name="_DAN47" localSheetId="7">#REF!</definedName>
    <definedName name="_DAN47">#REF!</definedName>
    <definedName name="_DAN48" localSheetId="2">#REF!</definedName>
    <definedName name="_DAN48" localSheetId="7">#REF!</definedName>
    <definedName name="_DAN48">#REF!</definedName>
    <definedName name="_DAN49" localSheetId="2">#REF!</definedName>
    <definedName name="_DAN49" localSheetId="7">#REF!</definedName>
    <definedName name="_DAN49">#REF!</definedName>
    <definedName name="_DAN5" localSheetId="2">#REF!</definedName>
    <definedName name="_DAN5" localSheetId="7">#REF!</definedName>
    <definedName name="_DAN5">#REF!</definedName>
    <definedName name="_DAN50" localSheetId="2">#REF!</definedName>
    <definedName name="_DAN50" localSheetId="7">#REF!</definedName>
    <definedName name="_DAN50">#REF!</definedName>
    <definedName name="_DAN51" localSheetId="2">#REF!</definedName>
    <definedName name="_DAN51" localSheetId="7">#REF!</definedName>
    <definedName name="_DAN51">#REF!</definedName>
    <definedName name="_DAN52" localSheetId="2">#REF!</definedName>
    <definedName name="_DAN52" localSheetId="7">#REF!</definedName>
    <definedName name="_DAN52">#REF!</definedName>
    <definedName name="_DAN53" localSheetId="2">#REF!</definedName>
    <definedName name="_DAN53" localSheetId="7">#REF!</definedName>
    <definedName name="_DAN53">#REF!</definedName>
    <definedName name="_DAN54" localSheetId="2">#REF!</definedName>
    <definedName name="_DAN54" localSheetId="7">#REF!</definedName>
    <definedName name="_DAN54">#REF!</definedName>
    <definedName name="_DAN55" localSheetId="2">#REF!</definedName>
    <definedName name="_DAN55" localSheetId="7">#REF!</definedName>
    <definedName name="_DAN55">#REF!</definedName>
    <definedName name="_DAN56" localSheetId="2">#REF!</definedName>
    <definedName name="_DAN56" localSheetId="7">#REF!</definedName>
    <definedName name="_DAN56">#REF!</definedName>
    <definedName name="_DAN57" localSheetId="2">#REF!</definedName>
    <definedName name="_DAN57" localSheetId="7">#REF!</definedName>
    <definedName name="_DAN57">#REF!</definedName>
    <definedName name="_DAN58" localSheetId="2">#REF!</definedName>
    <definedName name="_DAN58" localSheetId="7">#REF!</definedName>
    <definedName name="_DAN58">#REF!</definedName>
    <definedName name="_DAN59" localSheetId="2">#REF!</definedName>
    <definedName name="_DAN59" localSheetId="7">#REF!</definedName>
    <definedName name="_DAN59">#REF!</definedName>
    <definedName name="_DAN6" localSheetId="2">#REF!</definedName>
    <definedName name="_DAN6" localSheetId="7">#REF!</definedName>
    <definedName name="_DAN6">#REF!</definedName>
    <definedName name="_DAN60" localSheetId="2">#REF!</definedName>
    <definedName name="_DAN60" localSheetId="7">#REF!</definedName>
    <definedName name="_DAN60">#REF!</definedName>
    <definedName name="_DAN61" localSheetId="2">#REF!</definedName>
    <definedName name="_DAN61" localSheetId="7">#REF!</definedName>
    <definedName name="_DAN61">#REF!</definedName>
    <definedName name="_DAN62" localSheetId="2">#REF!</definedName>
    <definedName name="_DAN62" localSheetId="7">#REF!</definedName>
    <definedName name="_DAN62">#REF!</definedName>
    <definedName name="_DAN63" localSheetId="2">#REF!</definedName>
    <definedName name="_DAN63" localSheetId="7">#REF!</definedName>
    <definedName name="_DAN63">#REF!</definedName>
    <definedName name="_DAN64" localSheetId="2">#REF!</definedName>
    <definedName name="_DAN64" localSheetId="7">#REF!</definedName>
    <definedName name="_DAN64">#REF!</definedName>
    <definedName name="_DAN65" localSheetId="2">#REF!</definedName>
    <definedName name="_DAN65" localSheetId="7">#REF!</definedName>
    <definedName name="_DAN65">#REF!</definedName>
    <definedName name="_DAN66" localSheetId="2">#REF!</definedName>
    <definedName name="_DAN66" localSheetId="7">#REF!</definedName>
    <definedName name="_DAN66">#REF!</definedName>
    <definedName name="_DAN67" localSheetId="2">#REF!</definedName>
    <definedName name="_DAN67" localSheetId="7">#REF!</definedName>
    <definedName name="_DAN67">#REF!</definedName>
    <definedName name="_DAN68" localSheetId="2">#REF!</definedName>
    <definedName name="_DAN68" localSheetId="7">#REF!</definedName>
    <definedName name="_DAN68">#REF!</definedName>
    <definedName name="_DAN69" localSheetId="2">#REF!</definedName>
    <definedName name="_DAN69" localSheetId="7">#REF!</definedName>
    <definedName name="_DAN69">#REF!</definedName>
    <definedName name="_DAN7" localSheetId="2">#REF!</definedName>
    <definedName name="_DAN7" localSheetId="7">#REF!</definedName>
    <definedName name="_DAN7">#REF!</definedName>
    <definedName name="_DAN70" localSheetId="2">#REF!</definedName>
    <definedName name="_DAN70" localSheetId="7">#REF!</definedName>
    <definedName name="_DAN70">#REF!</definedName>
    <definedName name="_DAN71" localSheetId="2">#REF!</definedName>
    <definedName name="_DAN71" localSheetId="7">#REF!</definedName>
    <definedName name="_DAN71">#REF!</definedName>
    <definedName name="_DAN72" localSheetId="2">#REF!</definedName>
    <definedName name="_DAN72" localSheetId="7">#REF!</definedName>
    <definedName name="_DAN72">#REF!</definedName>
    <definedName name="_DAN73" localSheetId="2">#REF!</definedName>
    <definedName name="_DAN73" localSheetId="7">#REF!</definedName>
    <definedName name="_DAN73">#REF!</definedName>
    <definedName name="_DAN74" localSheetId="2">#REF!</definedName>
    <definedName name="_DAN74" localSheetId="7">#REF!</definedName>
    <definedName name="_DAN74">#REF!</definedName>
    <definedName name="_DAN75" localSheetId="2">#REF!</definedName>
    <definedName name="_DAN75" localSheetId="7">#REF!</definedName>
    <definedName name="_DAN75">#REF!</definedName>
    <definedName name="_DAN76" localSheetId="2">#REF!</definedName>
    <definedName name="_DAN76" localSheetId="7">#REF!</definedName>
    <definedName name="_DAN76">#REF!</definedName>
    <definedName name="_DAN77" localSheetId="2">#REF!</definedName>
    <definedName name="_DAN77" localSheetId="7">#REF!</definedName>
    <definedName name="_DAN77">#REF!</definedName>
    <definedName name="_DAN78" localSheetId="2">#REF!</definedName>
    <definedName name="_DAN78" localSheetId="7">#REF!</definedName>
    <definedName name="_DAN78">#REF!</definedName>
    <definedName name="_DAN79" localSheetId="2">#REF!</definedName>
    <definedName name="_DAN79" localSheetId="7">#REF!</definedName>
    <definedName name="_DAN79">#REF!</definedName>
    <definedName name="_DAN8" localSheetId="2">#REF!</definedName>
    <definedName name="_DAN8" localSheetId="7">#REF!</definedName>
    <definedName name="_DAN8">#REF!</definedName>
    <definedName name="_DAN80" localSheetId="2">#REF!</definedName>
    <definedName name="_DAN80" localSheetId="7">#REF!</definedName>
    <definedName name="_DAN80">#REF!</definedName>
    <definedName name="_DAN81" localSheetId="2">#REF!</definedName>
    <definedName name="_DAN81" localSheetId="7">#REF!</definedName>
    <definedName name="_DAN81">#REF!</definedName>
    <definedName name="_DAN82" localSheetId="2">#REF!</definedName>
    <definedName name="_DAN82" localSheetId="7">#REF!</definedName>
    <definedName name="_DAN82">#REF!</definedName>
    <definedName name="_DAN83" localSheetId="2">#REF!</definedName>
    <definedName name="_DAN83" localSheetId="7">#REF!</definedName>
    <definedName name="_DAN83">#REF!</definedName>
    <definedName name="_DAN84" localSheetId="2">#REF!</definedName>
    <definedName name="_DAN84" localSheetId="7">#REF!</definedName>
    <definedName name="_DAN84">#REF!</definedName>
    <definedName name="_DAN85" localSheetId="2">#REF!</definedName>
    <definedName name="_DAN85" localSheetId="7">#REF!</definedName>
    <definedName name="_DAN85">#REF!</definedName>
    <definedName name="_DAN86" localSheetId="2">#REF!</definedName>
    <definedName name="_DAN86" localSheetId="7">#REF!</definedName>
    <definedName name="_DAN86">#REF!</definedName>
    <definedName name="_DAN87" localSheetId="2">#REF!</definedName>
    <definedName name="_DAN87" localSheetId="7">#REF!</definedName>
    <definedName name="_DAN87">#REF!</definedName>
    <definedName name="_DAN88" localSheetId="2">#REF!</definedName>
    <definedName name="_DAN88" localSheetId="7">#REF!</definedName>
    <definedName name="_DAN88">#REF!</definedName>
    <definedName name="_DAN89" localSheetId="2">#REF!</definedName>
    <definedName name="_DAN89" localSheetId="7">#REF!</definedName>
    <definedName name="_DAN89">#REF!</definedName>
    <definedName name="_DAN9" localSheetId="2">#REF!</definedName>
    <definedName name="_DAN9" localSheetId="7">#REF!</definedName>
    <definedName name="_DAN9">#REF!</definedName>
    <definedName name="_DAN90" localSheetId="2">#REF!</definedName>
    <definedName name="_DAN90" localSheetId="7">#REF!</definedName>
    <definedName name="_DAN90">#REF!</definedName>
    <definedName name="_DAN91" localSheetId="2">#REF!</definedName>
    <definedName name="_DAN91" localSheetId="7">#REF!</definedName>
    <definedName name="_DAN91">#REF!</definedName>
    <definedName name="_DAN92" localSheetId="2">#REF!</definedName>
    <definedName name="_DAN92" localSheetId="7">#REF!</definedName>
    <definedName name="_DAN92">#REF!</definedName>
    <definedName name="_DAN93" localSheetId="2">#REF!</definedName>
    <definedName name="_DAN93" localSheetId="7">#REF!</definedName>
    <definedName name="_DAN93">#REF!</definedName>
    <definedName name="_DAN94" localSheetId="2">#REF!</definedName>
    <definedName name="_DAN94" localSheetId="7">#REF!</definedName>
    <definedName name="_DAN94">#REF!</definedName>
    <definedName name="_DAN95" localSheetId="2">#REF!</definedName>
    <definedName name="_DAN95" localSheetId="7">#REF!</definedName>
    <definedName name="_DAN95">#REF!</definedName>
    <definedName name="_DAN96" localSheetId="2">#REF!</definedName>
    <definedName name="_DAN96" localSheetId="7">#REF!</definedName>
    <definedName name="_DAN96">#REF!</definedName>
    <definedName name="_DAN97" localSheetId="2">#REF!</definedName>
    <definedName name="_DAN97" localSheetId="7">#REF!</definedName>
    <definedName name="_DAN97">#REF!</definedName>
    <definedName name="_DAN98" localSheetId="2">#REF!</definedName>
    <definedName name="_DAN98" localSheetId="7">#REF!</definedName>
    <definedName name="_DAN98">#REF!</definedName>
    <definedName name="_DAN99" localSheetId="2">#REF!</definedName>
    <definedName name="_DAN99" localSheetId="7">#REF!</definedName>
    <definedName name="_DAN99">#REF!</definedName>
    <definedName name="_E01" localSheetId="2">#REF!</definedName>
    <definedName name="_E01" localSheetId="7">#REF!</definedName>
    <definedName name="_E01">#REF!</definedName>
    <definedName name="_F01" localSheetId="2">#REF!</definedName>
    <definedName name="_F01" localSheetId="7">#REF!</definedName>
    <definedName name="_F01">#REF!</definedName>
    <definedName name="_F02" localSheetId="2">#REF!</definedName>
    <definedName name="_F02" localSheetId="7">#REF!</definedName>
    <definedName name="_F02">#REF!</definedName>
    <definedName name="_F03" localSheetId="2">#REF!</definedName>
    <definedName name="_F03" localSheetId="7">#REF!</definedName>
    <definedName name="_F03">#REF!</definedName>
    <definedName name="_F04" localSheetId="2">#REF!</definedName>
    <definedName name="_F04" localSheetId="7">#REF!</definedName>
    <definedName name="_F04">#REF!</definedName>
    <definedName name="_F05" localSheetId="2">#REF!</definedName>
    <definedName name="_F05" localSheetId="7">#REF!</definedName>
    <definedName name="_F05">#REF!</definedName>
    <definedName name="_F06" localSheetId="2">#REF!</definedName>
    <definedName name="_F06" localSheetId="7">#REF!</definedName>
    <definedName name="_F06">#REF!</definedName>
    <definedName name="_F07" localSheetId="2">#REF!</definedName>
    <definedName name="_F07" localSheetId="7">#REF!</definedName>
    <definedName name="_F07">#REF!</definedName>
    <definedName name="_F08" localSheetId="2">#REF!</definedName>
    <definedName name="_F08" localSheetId="7">#REF!</definedName>
    <definedName name="_F08">#REF!</definedName>
    <definedName name="_F09" localSheetId="2">#REF!</definedName>
    <definedName name="_F09" localSheetId="7">#REF!</definedName>
    <definedName name="_F09">#REF!</definedName>
    <definedName name="_F10" localSheetId="2">#REF!</definedName>
    <definedName name="_F10" localSheetId="7">#REF!</definedName>
    <definedName name="_F10">#REF!</definedName>
    <definedName name="_F11" localSheetId="2">#REF!</definedName>
    <definedName name="_F11" localSheetId="7">#REF!</definedName>
    <definedName name="_F11">#REF!</definedName>
    <definedName name="_F12" localSheetId="2">#REF!</definedName>
    <definedName name="_F12" localSheetId="7">#REF!</definedName>
    <definedName name="_F12">#REF!</definedName>
    <definedName name="_f13" localSheetId="2">#REF!</definedName>
    <definedName name="_f13" localSheetId="7">#REF!</definedName>
    <definedName name="_f13">#REF!</definedName>
    <definedName name="_f14" localSheetId="2">#REF!</definedName>
    <definedName name="_f14" localSheetId="7">#REF!</definedName>
    <definedName name="_f14">#REF!</definedName>
    <definedName name="_F15" localSheetId="2">#REF!</definedName>
    <definedName name="_F15" localSheetId="7">#REF!</definedName>
    <definedName name="_F15">#REF!</definedName>
    <definedName name="_F16" localSheetId="2">#REF!</definedName>
    <definedName name="_F16" localSheetId="7">#REF!</definedName>
    <definedName name="_F16">#REF!</definedName>
    <definedName name="_F17" localSheetId="2">#REF!</definedName>
    <definedName name="_F17" localSheetId="7">#REF!</definedName>
    <definedName name="_F17">#REF!</definedName>
    <definedName name="_F18" localSheetId="2">#REF!</definedName>
    <definedName name="_F18" localSheetId="7">#REF!</definedName>
    <definedName name="_F18">#REF!</definedName>
    <definedName name="_f19" localSheetId="2">#REF!</definedName>
    <definedName name="_f19" localSheetId="7">#REF!</definedName>
    <definedName name="_f19">#REF!</definedName>
    <definedName name="_f20" localSheetId="2">#REF!</definedName>
    <definedName name="_f20" localSheetId="7">#REF!</definedName>
    <definedName name="_f20">#REF!</definedName>
    <definedName name="_f21" localSheetId="2">#REF!</definedName>
    <definedName name="_f21" localSheetId="7">#REF!</definedName>
    <definedName name="_f21">#REF!</definedName>
    <definedName name="_xlnm._FilterDatabase" localSheetId="2" hidden="1">#REF!</definedName>
    <definedName name="_xlnm._FilterDatabase" localSheetId="7" hidden="1">#REF!</definedName>
    <definedName name="_xlnm._FilterDatabase" hidden="1">#REF!</definedName>
    <definedName name="_G01" localSheetId="2">#REF!</definedName>
    <definedName name="_G01" localSheetId="7">#REF!</definedName>
    <definedName name="_G01">#REF!</definedName>
    <definedName name="_G02" localSheetId="2">#REF!</definedName>
    <definedName name="_G02" localSheetId="7">#REF!</definedName>
    <definedName name="_G02">#REF!</definedName>
    <definedName name="_G03" localSheetId="2">#REF!</definedName>
    <definedName name="_G03" localSheetId="7">#REF!</definedName>
    <definedName name="_G03">#REF!</definedName>
    <definedName name="_G04" localSheetId="2">#REF!</definedName>
    <definedName name="_G04" localSheetId="7">#REF!</definedName>
    <definedName name="_G04">#REF!</definedName>
    <definedName name="_G07" localSheetId="2">#REF!</definedName>
    <definedName name="_G07" localSheetId="7">#REF!</definedName>
    <definedName name="_G07">#REF!</definedName>
    <definedName name="_G08" localSheetId="2">#REF!</definedName>
    <definedName name="_G08" localSheetId="7">#REF!</definedName>
    <definedName name="_G08">#REF!</definedName>
    <definedName name="_G09" localSheetId="2">#REF!</definedName>
    <definedName name="_G09" localSheetId="7">#REF!</definedName>
    <definedName name="_G09">#REF!</definedName>
    <definedName name="_g10" localSheetId="2">#REF!</definedName>
    <definedName name="_g10" localSheetId="7">#REF!</definedName>
    <definedName name="_g10">#REF!</definedName>
    <definedName name="_G11" localSheetId="2">#REF!</definedName>
    <definedName name="_G11" localSheetId="7">#REF!</definedName>
    <definedName name="_G11">#REF!</definedName>
    <definedName name="_G12" localSheetId="2">#REF!</definedName>
    <definedName name="_G12" localSheetId="7">#REF!</definedName>
    <definedName name="_G12">#REF!</definedName>
    <definedName name="_G13" localSheetId="2">#REF!</definedName>
    <definedName name="_G13" localSheetId="7">#REF!</definedName>
    <definedName name="_G13">#REF!</definedName>
    <definedName name="_H01" localSheetId="2">#REF!</definedName>
    <definedName name="_H01" localSheetId="7">#REF!</definedName>
    <definedName name="_H01">#REF!</definedName>
    <definedName name="_H02" localSheetId="2">#REF!</definedName>
    <definedName name="_H02" localSheetId="7">#REF!</definedName>
    <definedName name="_H02">#REF!</definedName>
    <definedName name="_H03" localSheetId="2">#REF!</definedName>
    <definedName name="_H03" localSheetId="7">#REF!</definedName>
    <definedName name="_H03">#REF!</definedName>
    <definedName name="_H04" localSheetId="2">#REF!</definedName>
    <definedName name="_H04" localSheetId="7">#REF!</definedName>
    <definedName name="_H04">#REF!</definedName>
    <definedName name="_H06" localSheetId="2">#REF!</definedName>
    <definedName name="_H06" localSheetId="7">#REF!</definedName>
    <definedName name="_H06">#REF!</definedName>
    <definedName name="_h07" localSheetId="2">#REF!</definedName>
    <definedName name="_h07" localSheetId="7">#REF!</definedName>
    <definedName name="_h07">#REF!</definedName>
    <definedName name="_h08" localSheetId="2">#REF!</definedName>
    <definedName name="_h08" localSheetId="7">#REF!</definedName>
    <definedName name="_h08">#REF!</definedName>
    <definedName name="_H09" localSheetId="2">#REF!</definedName>
    <definedName name="_H09" localSheetId="7">#REF!</definedName>
    <definedName name="_H09">#REF!</definedName>
    <definedName name="_H10" localSheetId="2">#REF!</definedName>
    <definedName name="_H10" localSheetId="7">#REF!</definedName>
    <definedName name="_H10">#REF!</definedName>
    <definedName name="_H11" localSheetId="2">#REF!</definedName>
    <definedName name="_H11" localSheetId="7">#REF!</definedName>
    <definedName name="_H11">#REF!</definedName>
    <definedName name="_H12" localSheetId="2">#REF!</definedName>
    <definedName name="_H12" localSheetId="7">#REF!</definedName>
    <definedName name="_H12">#REF!</definedName>
    <definedName name="_H13" localSheetId="2">#REF!</definedName>
    <definedName name="_H13" localSheetId="7">#REF!</definedName>
    <definedName name="_H13">#REF!</definedName>
    <definedName name="_H14" localSheetId="2">#REF!</definedName>
    <definedName name="_H14" localSheetId="7">#REF!</definedName>
    <definedName name="_H14">#REF!</definedName>
    <definedName name="_H15" localSheetId="2">#REF!</definedName>
    <definedName name="_H15" localSheetId="7">#REF!</definedName>
    <definedName name="_H15">#REF!</definedName>
    <definedName name="_H16" localSheetId="2">#REF!</definedName>
    <definedName name="_H16" localSheetId="7">#REF!</definedName>
    <definedName name="_H16">#REF!</definedName>
    <definedName name="_h17" localSheetId="2">#REF!</definedName>
    <definedName name="_h17" localSheetId="7">#REF!</definedName>
    <definedName name="_h17">#REF!</definedName>
    <definedName name="_H18" localSheetId="2">#REF!</definedName>
    <definedName name="_H18" localSheetId="7">#REF!</definedName>
    <definedName name="_H18">#REF!</definedName>
    <definedName name="_H19" localSheetId="2">#REF!</definedName>
    <definedName name="_H19" localSheetId="7">#REF!</definedName>
    <definedName name="_H19">#REF!</definedName>
    <definedName name="_I01" localSheetId="2">#REF!</definedName>
    <definedName name="_I01" localSheetId="7">#REF!</definedName>
    <definedName name="_I01">#REF!</definedName>
    <definedName name="_J01" localSheetId="2">#REF!</definedName>
    <definedName name="_J01" localSheetId="7">#REF!</definedName>
    <definedName name="_J01">#REF!</definedName>
    <definedName name="_K01" localSheetId="2">#REF!</definedName>
    <definedName name="_K01" localSheetId="7">#REF!</definedName>
    <definedName name="_K01">#REF!</definedName>
    <definedName name="_Key1" localSheetId="2" hidden="1">#REF!</definedName>
    <definedName name="_Key1" localSheetId="7" hidden="1">#REF!</definedName>
    <definedName name="_Key1" hidden="1">#REF!</definedName>
    <definedName name="_Key2" localSheetId="2" hidden="1">#REF!</definedName>
    <definedName name="_Key2" localSheetId="7" hidden="1">#REF!</definedName>
    <definedName name="_Key2" hidden="1">#REF!</definedName>
    <definedName name="_L01" localSheetId="2">#REF!</definedName>
    <definedName name="_L01" localSheetId="7">#REF!</definedName>
    <definedName name="_L01">#REF!</definedName>
    <definedName name="_L02" localSheetId="2">#REF!</definedName>
    <definedName name="_L02" localSheetId="7">#REF!</definedName>
    <definedName name="_L02">#REF!</definedName>
    <definedName name="_L03" localSheetId="2">#REF!</definedName>
    <definedName name="_L03" localSheetId="7">#REF!</definedName>
    <definedName name="_L03">#REF!</definedName>
    <definedName name="_l06" localSheetId="2">#REF!</definedName>
    <definedName name="_l06" localSheetId="7">#REF!</definedName>
    <definedName name="_l06">#REF!</definedName>
    <definedName name="_l07" localSheetId="2">#REF!</definedName>
    <definedName name="_l07" localSheetId="7">#REF!</definedName>
    <definedName name="_l07">#REF!</definedName>
    <definedName name="_L08" localSheetId="2">#REF!</definedName>
    <definedName name="_L08" localSheetId="7">#REF!</definedName>
    <definedName name="_L08">#REF!</definedName>
    <definedName name="_L09" localSheetId="2">#REF!</definedName>
    <definedName name="_L09" localSheetId="7">#REF!</definedName>
    <definedName name="_L09">#REF!</definedName>
    <definedName name="_M01" localSheetId="2">#REF!</definedName>
    <definedName name="_M01" localSheetId="7">#REF!</definedName>
    <definedName name="_M01">#REF!</definedName>
    <definedName name="_M02" localSheetId="2">#REF!</definedName>
    <definedName name="_M02" localSheetId="7">#REF!</definedName>
    <definedName name="_M02">#REF!</definedName>
    <definedName name="_M03" localSheetId="2">#REF!</definedName>
    <definedName name="_M03" localSheetId="7">#REF!</definedName>
    <definedName name="_M03">#REF!</definedName>
    <definedName name="_M04" localSheetId="2">#REF!</definedName>
    <definedName name="_M04" localSheetId="7">#REF!</definedName>
    <definedName name="_M04">#REF!</definedName>
    <definedName name="_NMB96" localSheetId="2">#REF!</definedName>
    <definedName name="_NMB96" localSheetId="7">#REF!</definedName>
    <definedName name="_NMB96">#REF!</definedName>
    <definedName name="_O01" localSheetId="2">#REF!</definedName>
    <definedName name="_O01" localSheetId="7">#REF!</definedName>
    <definedName name="_O01">#REF!</definedName>
    <definedName name="_O02" localSheetId="2">#REF!</definedName>
    <definedName name="_O02" localSheetId="7">#REF!</definedName>
    <definedName name="_O02">#REF!</definedName>
    <definedName name="_O04" localSheetId="2">#REF!</definedName>
    <definedName name="_O04" localSheetId="7">#REF!</definedName>
    <definedName name="_O04">#REF!</definedName>
    <definedName name="_O05" localSheetId="2">#REF!</definedName>
    <definedName name="_O05" localSheetId="7">#REF!</definedName>
    <definedName name="_O05">#REF!</definedName>
    <definedName name="_O08" localSheetId="2">#REF!</definedName>
    <definedName name="_O08" localSheetId="7">#REF!</definedName>
    <definedName name="_O08">#REF!</definedName>
    <definedName name="_O09" localSheetId="2">#REF!</definedName>
    <definedName name="_O09" localSheetId="7">#REF!</definedName>
    <definedName name="_O09">#REF!</definedName>
    <definedName name="_O10" localSheetId="2">#REF!</definedName>
    <definedName name="_O10" localSheetId="7">#REF!</definedName>
    <definedName name="_O10">#REF!</definedName>
    <definedName name="_O11" localSheetId="2">#REF!</definedName>
    <definedName name="_O11" localSheetId="7">#REF!</definedName>
    <definedName name="_O11">#REF!</definedName>
    <definedName name="_O12" localSheetId="2">#REF!</definedName>
    <definedName name="_O12" localSheetId="7">#REF!</definedName>
    <definedName name="_O12">#REF!</definedName>
    <definedName name="_O13" localSheetId="2">#REF!</definedName>
    <definedName name="_O13" localSheetId="7">#REF!</definedName>
    <definedName name="_O13">#REF!</definedName>
    <definedName name="_O14" localSheetId="2">#REF!</definedName>
    <definedName name="_O14" localSheetId="7">#REF!</definedName>
    <definedName name="_O14">#REF!</definedName>
    <definedName name="_O15" localSheetId="2">#REF!</definedName>
    <definedName name="_O15" localSheetId="7">#REF!</definedName>
    <definedName name="_O15">#REF!</definedName>
    <definedName name="_Order1">255</definedName>
    <definedName name="_Order2">255</definedName>
    <definedName name="_p01" localSheetId="2">#REF!</definedName>
    <definedName name="_p01" localSheetId="7">#REF!</definedName>
    <definedName name="_p01">#REF!</definedName>
    <definedName name="_pvc100" localSheetId="2">#REF!</definedName>
    <definedName name="_pvc100" localSheetId="7">#REF!</definedName>
    <definedName name="_pvc100">#REF!</definedName>
    <definedName name="_pvc200" localSheetId="2">#REF!</definedName>
    <definedName name="_pvc200" localSheetId="7">#REF!</definedName>
    <definedName name="_pvc200">#REF!</definedName>
    <definedName name="_q01" localSheetId="2">#REF!</definedName>
    <definedName name="_q01" localSheetId="7">#REF!</definedName>
    <definedName name="_q01">#REF!</definedName>
    <definedName name="_Regression_Int">1</definedName>
    <definedName name="_SAN2">#N/A</definedName>
    <definedName name="_Sort" localSheetId="2" hidden="1">#REF!</definedName>
    <definedName name="_Sort" localSheetId="7" hidden="1">#REF!</definedName>
    <definedName name="_Sort" hidden="1">#REF!</definedName>
    <definedName name="_zz1" localSheetId="2">#REF!</definedName>
    <definedName name="_zz1" localSheetId="7">#REF!</definedName>
    <definedName name="_zz1">#REF!</definedName>
    <definedName name="_분당공통" localSheetId="2">#REF!</definedName>
    <definedName name="_분당공통" localSheetId="7">#REF!</definedName>
    <definedName name="_분당공통">#REF!</definedName>
    <definedName name="\1111" localSheetId="2">#REF!</definedName>
    <definedName name="\1111" localSheetId="7">#REF!</definedName>
    <definedName name="\1111">#REF!</definedName>
    <definedName name="\a" localSheetId="2">[1]회사99!#REF!</definedName>
    <definedName name="\a" localSheetId="7">[1]회사99!#REF!</definedName>
    <definedName name="\a">[1]회사99!#REF!</definedName>
    <definedName name="\b" localSheetId="2">[1]회사99!#REF!</definedName>
    <definedName name="\b" localSheetId="7">[1]회사99!#REF!</definedName>
    <definedName name="\b">[1]회사99!#REF!</definedName>
    <definedName name="\c" localSheetId="2">#REF!</definedName>
    <definedName name="\c" localSheetId="7">#REF!</definedName>
    <definedName name="\c">#REF!</definedName>
    <definedName name="\d" localSheetId="2">[1]회사99!#REF!</definedName>
    <definedName name="\d" localSheetId="7">[1]회사99!#REF!</definedName>
    <definedName name="\d">[1]회사99!#REF!</definedName>
    <definedName name="\e" localSheetId="2">[1]회사99!#REF!</definedName>
    <definedName name="\e" localSheetId="7">[1]회사99!#REF!</definedName>
    <definedName name="\e">[1]회사99!#REF!</definedName>
    <definedName name="\f" localSheetId="2">[1]회사99!#REF!</definedName>
    <definedName name="\f" localSheetId="7">[1]회사99!#REF!</definedName>
    <definedName name="\f">[1]회사99!#REF!</definedName>
    <definedName name="\g" localSheetId="2">#REF!</definedName>
    <definedName name="\g" localSheetId="7">#REF!</definedName>
    <definedName name="\g">#REF!</definedName>
    <definedName name="\l" localSheetId="2">#REF!</definedName>
    <definedName name="\l" localSheetId="7">#REF!</definedName>
    <definedName name="\l">#REF!</definedName>
    <definedName name="\p">#N/A</definedName>
    <definedName name="\q">#N/A</definedName>
    <definedName name="\s" localSheetId="2">[1]회사99!#REF!</definedName>
    <definedName name="\s" localSheetId="7">[1]회사99!#REF!</definedName>
    <definedName name="\s">[1]회사99!#REF!</definedName>
    <definedName name="\t" localSheetId="2">#REF!</definedName>
    <definedName name="\t" localSheetId="7">#REF!</definedName>
    <definedName name="\t">#REF!</definedName>
    <definedName name="\x" localSheetId="2">#REF!</definedName>
    <definedName name="\x" localSheetId="7">#REF!</definedName>
    <definedName name="\x">#REF!</definedName>
    <definedName name="\z" localSheetId="2">#REF!</definedName>
    <definedName name="\z" localSheetId="7">#REF!</definedName>
    <definedName name="\z">#REF!</definedName>
    <definedName name="A" localSheetId="0" hidden="1">{#N/A,#N/A,FALSE,"이태원철근"}</definedName>
    <definedName name="A" hidden="1">{#N/A,#N/A,FALSE,"이태원철근"}</definedName>
    <definedName name="A1..A2_">#N/A</definedName>
    <definedName name="A1..A200_">#N/A</definedName>
    <definedName name="A12..A13_">#N/A</definedName>
    <definedName name="a1K1805" localSheetId="2">#REF!</definedName>
    <definedName name="a1K1805" localSheetId="7">#REF!</definedName>
    <definedName name="a1K1805">#REF!</definedName>
    <definedName name="aa" localSheetId="0" hidden="1">{#N/A,#N/A,FALSE,"이태원철근"}</definedName>
    <definedName name="aa" hidden="1">{#N/A,#N/A,FALSE,"이태원철근"}</definedName>
    <definedName name="AAA" localSheetId="2">#REF!</definedName>
    <definedName name="AAA" localSheetId="7">#REF!</definedName>
    <definedName name="AAA">#REF!</definedName>
    <definedName name="AAAA" localSheetId="2">#REF!</definedName>
    <definedName name="AAAA" localSheetId="7">#REF!</definedName>
    <definedName name="AAAA">#REF!</definedName>
    <definedName name="ab" localSheetId="0" hidden="1">{#N/A,#N/A,FALSE,"이태원철근"}</definedName>
    <definedName name="ab" hidden="1">{#N/A,#N/A,FALSE,"이태원철근"}</definedName>
    <definedName name="ABC" localSheetId="2">#REF!</definedName>
    <definedName name="ABC" localSheetId="7">#REF!</definedName>
    <definedName name="ABC">#REF!</definedName>
    <definedName name="ac" localSheetId="0" hidden="1">{#N/A,#N/A,FALSE,"이태원철근"}</definedName>
    <definedName name="ac" hidden="1">{#N/A,#N/A,FALSE,"이태원철근"}</definedName>
    <definedName name="ad" localSheetId="0" hidden="1">{#N/A,#N/A,FALSE,"이태원철근"}</definedName>
    <definedName name="ad" hidden="1">{#N/A,#N/A,FALSE,"이태원철근"}</definedName>
    <definedName name="ada" localSheetId="0" hidden="1">{#N/A,#N/A,FALSE,"이태원철근"}</definedName>
    <definedName name="ada" hidden="1">{#N/A,#N/A,FALSE,"이태원철근"}</definedName>
    <definedName name="ae" localSheetId="0" hidden="1">{#N/A,#N/A,FALSE,"이태원철근"}</definedName>
    <definedName name="ae" hidden="1">{#N/A,#N/A,FALSE,"이태원철근"}</definedName>
    <definedName name="af" localSheetId="0" hidden="1">{#N/A,#N/A,FALSE,"이태원철근"}</definedName>
    <definedName name="af" hidden="1">{#N/A,#N/A,FALSE,"이태원철근"}</definedName>
    <definedName name="ag" localSheetId="0" hidden="1">{#N/A,#N/A,FALSE,"이태원철근"}</definedName>
    <definedName name="ag" hidden="1">{#N/A,#N/A,FALSE,"이태원철근"}</definedName>
    <definedName name="agdump" localSheetId="2">#REF!</definedName>
    <definedName name="agdump" localSheetId="7">#REF!</definedName>
    <definedName name="agdump">#REF!</definedName>
    <definedName name="agedump" localSheetId="2">#REF!</definedName>
    <definedName name="agedump" localSheetId="7">#REF!</definedName>
    <definedName name="agedump">#REF!</definedName>
    <definedName name="agencydump" localSheetId="2">#REF!</definedName>
    <definedName name="agencydump" localSheetId="7">#REF!</definedName>
    <definedName name="agencydump">#REF!</definedName>
    <definedName name="AGENCYLY" localSheetId="2">#REF!</definedName>
    <definedName name="AGENCYLY" localSheetId="7">#REF!</definedName>
    <definedName name="AGENCYLY">#REF!</definedName>
    <definedName name="AGENCYPLAN" localSheetId="2">#REF!</definedName>
    <definedName name="AGENCYPLAN" localSheetId="7">#REF!</definedName>
    <definedName name="AGENCYPLAN">#REF!</definedName>
    <definedName name="ah" localSheetId="0" hidden="1">{#N/A,#N/A,FALSE,"이태원철근"}</definedName>
    <definedName name="ah" hidden="1">{#N/A,#N/A,FALSE,"이태원철근"}</definedName>
    <definedName name="aheh" localSheetId="0" hidden="1">{#N/A,#N/A,FALSE,"이태원철근"}</definedName>
    <definedName name="aheh" hidden="1">{#N/A,#N/A,FALSE,"이태원철근"}</definedName>
    <definedName name="ai" localSheetId="0" hidden="1">{#N/A,#N/A,FALSE,"이태원철근"}</definedName>
    <definedName name="ai" hidden="1">{#N/A,#N/A,FALSE,"이태원철근"}</definedName>
    <definedName name="aj" localSheetId="0" hidden="1">{#N/A,#N/A,FALSE,"이태원철근"}</definedName>
    <definedName name="aj" hidden="1">{#N/A,#N/A,FALSE,"이태원철근"}</definedName>
    <definedName name="ak" localSheetId="0" hidden="1">{#N/A,#N/A,FALSE,"이태원철근"}</definedName>
    <definedName name="ak" hidden="1">{#N/A,#N/A,FALSE,"이태원철근"}</definedName>
    <definedName name="al" localSheetId="0" hidden="1">{#N/A,#N/A,FALSE,"이태원철근"}</definedName>
    <definedName name="al" hidden="1">{#N/A,#N/A,FALSE,"이태원철근"}</definedName>
    <definedName name="ALL">#N/A</definedName>
    <definedName name="am" localSheetId="0" hidden="1">{#N/A,#N/A,FALSE,"이태원철근"}</definedName>
    <definedName name="am" hidden="1">{#N/A,#N/A,FALSE,"이태원철근"}</definedName>
    <definedName name="an" localSheetId="0" hidden="1">{#N/A,#N/A,FALSE,"이태원철근"}</definedName>
    <definedName name="an" hidden="1">{#N/A,#N/A,FALSE,"이태원철근"}</definedName>
    <definedName name="ANGLE_30" localSheetId="2">#REF!</definedName>
    <definedName name="ANGLE_30" localSheetId="7">#REF!</definedName>
    <definedName name="ANGLE_30">#REF!</definedName>
    <definedName name="ANGLE_40" localSheetId="2">#REF!</definedName>
    <definedName name="ANGLE_40" localSheetId="7">#REF!</definedName>
    <definedName name="ANGLE_40">#REF!</definedName>
    <definedName name="anscount" hidden="1">1</definedName>
    <definedName name="ao" localSheetId="0" hidden="1">{#N/A,#N/A,FALSE,"이태원철근"}</definedName>
    <definedName name="ao" hidden="1">{#N/A,#N/A,FALSE,"이태원철근"}</definedName>
    <definedName name="ap" localSheetId="0" hidden="1">{#N/A,#N/A,FALSE,"이태원철근"}</definedName>
    <definedName name="ap" hidden="1">{#N/A,#N/A,FALSE,"이태원철근"}</definedName>
    <definedName name="aq" localSheetId="0" hidden="1">{#N/A,#N/A,FALSE,"이태원철근"}</definedName>
    <definedName name="aq" hidden="1">{#N/A,#N/A,FALSE,"이태원철근"}</definedName>
    <definedName name="ar" localSheetId="0" hidden="1">{#N/A,#N/A,FALSE,"이태원철근"}</definedName>
    <definedName name="ar" hidden="1">{#N/A,#N/A,FALSE,"이태원철근"}</definedName>
    <definedName name="AS12.5" localSheetId="2">#REF!</definedName>
    <definedName name="AS12.5" localSheetId="7">#REF!</definedName>
    <definedName name="AS12.5">#REF!</definedName>
    <definedName name="asdfasdf">#N/A</definedName>
    <definedName name="asdga" localSheetId="0" hidden="1">{#N/A,#N/A,FALSE,"이태원철근"}</definedName>
    <definedName name="asdga" hidden="1">{#N/A,#N/A,FALSE,"이태원철근"}</definedName>
    <definedName name="AUTOEXEC" localSheetId="2">#REF!</definedName>
    <definedName name="AUTOEXEC" localSheetId="7">#REF!</definedName>
    <definedName name="AUTOEXEC">#REF!</definedName>
    <definedName name="B" localSheetId="0" hidden="1">{#N/A,#N/A,FALSE,"이태원철근"}</definedName>
    <definedName name="B" hidden="1">{#N/A,#N/A,FALSE,"이태원철근"}</definedName>
    <definedName name="BB" localSheetId="0" hidden="1">{#N/A,#N/A,FALSE,"이태원철근"}</definedName>
    <definedName name="BB" hidden="1">{#N/A,#N/A,FALSE,"이태원철근"}</definedName>
    <definedName name="BC" localSheetId="0" hidden="1">{#N/A,#N/A,FALSE,"이태원철근"}</definedName>
    <definedName name="BC" hidden="1">{#N/A,#N/A,FALSE,"이태원철근"}</definedName>
    <definedName name="BI" localSheetId="0" hidden="1">{#N/A,#N/A,FALSE,"이태원철근"}</definedName>
    <definedName name="BI" hidden="1">{#N/A,#N/A,FALSE,"이태원철근"}</definedName>
    <definedName name="C_" localSheetId="2">#REF!</definedName>
    <definedName name="C_" localSheetId="7">#REF!</definedName>
    <definedName name="C_">#REF!</definedName>
    <definedName name="c_1" localSheetId="2">#REF!</definedName>
    <definedName name="c_1" localSheetId="7">#REF!</definedName>
    <definedName name="c_1">#REF!</definedName>
    <definedName name="c_2" localSheetId="2">#REF!</definedName>
    <definedName name="c_2" localSheetId="7">#REF!</definedName>
    <definedName name="c_2">#REF!</definedName>
    <definedName name="cable" localSheetId="2">#REF!</definedName>
    <definedName name="cable" localSheetId="7">#REF!</definedName>
    <definedName name="cable">#REF!</definedName>
    <definedName name="CalcAgencyPrice" localSheetId="2">#REF!</definedName>
    <definedName name="CalcAgencyPrice" localSheetId="7">#REF!</definedName>
    <definedName name="CalcAgencyPrice">#REF!</definedName>
    <definedName name="CAP" localSheetId="2">#REF!</definedName>
    <definedName name="CAP" localSheetId="7">#REF!</definedName>
    <definedName name="CAP">#REF!</definedName>
    <definedName name="CATCH_PIT" localSheetId="2">#REF!</definedName>
    <definedName name="CATCH_PIT" localSheetId="7">#REF!</definedName>
    <definedName name="CATCH_PIT">#REF!</definedName>
    <definedName name="cc" localSheetId="2">#REF!</definedName>
    <definedName name="cc" localSheetId="7">#REF!</definedName>
    <definedName name="cc">#REF!</definedName>
    <definedName name="CCC" localSheetId="2">#REF!</definedName>
    <definedName name="CCC" localSheetId="7">#REF!</definedName>
    <definedName name="CCC">#REF!</definedName>
    <definedName name="cnf" localSheetId="0" hidden="1">{#N/A,#N/A,FALSE,"이태원철근"}</definedName>
    <definedName name="cnf" hidden="1">{#N/A,#N/A,FALSE,"이태원철근"}</definedName>
    <definedName name="CO0.6" localSheetId="2">#REF!</definedName>
    <definedName name="CO0.6" localSheetId="7">#REF!</definedName>
    <definedName name="CO0.6">#REF!</definedName>
    <definedName name="CO1.0" localSheetId="2">#REF!</definedName>
    <definedName name="CO1.0" localSheetId="7">#REF!</definedName>
    <definedName name="CO1.0">#REF!</definedName>
    <definedName name="CO20.0" localSheetId="2">#REF!</definedName>
    <definedName name="CO20.0" localSheetId="7">#REF!</definedName>
    <definedName name="CO20.0">#REF!</definedName>
    <definedName name="CODE" localSheetId="2">#REF!</definedName>
    <definedName name="CODE" localSheetId="7">#REF!</definedName>
    <definedName name="CODE">#REF!</definedName>
    <definedName name="CODE1" localSheetId="2">#REF!</definedName>
    <definedName name="CODE1" localSheetId="7">#REF!</definedName>
    <definedName name="CODE1">#REF!</definedName>
    <definedName name="CODE2" localSheetId="2">#REF!</definedName>
    <definedName name="CODE2" localSheetId="7">#REF!</definedName>
    <definedName name="CODE2">#REF!</definedName>
    <definedName name="CODE3" localSheetId="2">#REF!</definedName>
    <definedName name="CODE3" localSheetId="7">#REF!</definedName>
    <definedName name="CODE3">#REF!</definedName>
    <definedName name="CODE4" localSheetId="2">#REF!</definedName>
    <definedName name="CODE4" localSheetId="7">#REF!</definedName>
    <definedName name="CODE4">#REF!</definedName>
    <definedName name="CODE5" localSheetId="2">#REF!</definedName>
    <definedName name="CODE5" localSheetId="7">#REF!</definedName>
    <definedName name="CODE5">#REF!</definedName>
    <definedName name="CODE6" localSheetId="2">#REF!</definedName>
    <definedName name="CODE6" localSheetId="7">#REF!</definedName>
    <definedName name="CODE6">#REF!</definedName>
    <definedName name="CODE7" localSheetId="2">#REF!</definedName>
    <definedName name="CODE7" localSheetId="7">#REF!</definedName>
    <definedName name="CODE7">#REF!</definedName>
    <definedName name="Commission" localSheetId="2">#REF!</definedName>
    <definedName name="Commission" localSheetId="7">#REF!</definedName>
    <definedName name="Commission">#REF!</definedName>
    <definedName name="COPY990" localSheetId="2">#REF!</definedName>
    <definedName name="COPY990" localSheetId="7">#REF!</definedName>
    <definedName name="COPY990">#REF!</definedName>
    <definedName name="_xlnm.Criteria">#N/A</definedName>
    <definedName name="d" localSheetId="2">IF(#REF!=80,172580,IF(#REF!=90,182150,IF(#REF!=100,189650,IF(#REF!=120,195480,IF(#REF!=140,211630,IF(#REF!=160,222630))))))</definedName>
    <definedName name="d" localSheetId="7">IF(#REF!=80,172580,IF(#REF!=90,182150,IF(#REF!=100,189650,IF(#REF!=120,195480,IF(#REF!=140,211630,IF(#REF!=160,222630))))))</definedName>
    <definedName name="d" localSheetId="0">IF(#REF!=80,172580,IF(#REF!=90,182150,IF(#REF!=100,189650,IF(#REF!=120,195480,IF(#REF!=140,211630,IF(#REF!=160,222630))))))</definedName>
    <definedName name="d">IF(#REF!=80,172580,IF(#REF!=90,182150,IF(#REF!=100,189650,IF(#REF!=120,195480,IF(#REF!=140,211630,IF(#REF!=160,222630))))))</definedName>
    <definedName name="D9N">[2]일위대가!$G$7</definedName>
    <definedName name="DANGA" localSheetId="2">#REF!,#REF!</definedName>
    <definedName name="DANGA" localSheetId="7">#REF!,#REF!</definedName>
    <definedName name="DANGA">#REF!,#REF!</definedName>
    <definedName name="DANGA1" localSheetId="2">#REF!</definedName>
    <definedName name="DANGA1" localSheetId="7">#REF!</definedName>
    <definedName name="DANGA1">#REF!</definedName>
    <definedName name="DANGA10" localSheetId="2">#REF!</definedName>
    <definedName name="DANGA10" localSheetId="7">#REF!</definedName>
    <definedName name="DANGA10">#REF!</definedName>
    <definedName name="DANGA100" localSheetId="2">#REF!</definedName>
    <definedName name="DANGA100" localSheetId="7">#REF!</definedName>
    <definedName name="DANGA100">#REF!</definedName>
    <definedName name="DANGA101" localSheetId="2">#REF!</definedName>
    <definedName name="DANGA101" localSheetId="7">#REF!</definedName>
    <definedName name="DANGA101">#REF!</definedName>
    <definedName name="DANGA102" localSheetId="2">#REF!</definedName>
    <definedName name="DANGA102" localSheetId="7">#REF!</definedName>
    <definedName name="DANGA102">#REF!</definedName>
    <definedName name="DANGA103" localSheetId="2">#REF!</definedName>
    <definedName name="DANGA103" localSheetId="7">#REF!</definedName>
    <definedName name="DANGA103">#REF!</definedName>
    <definedName name="DANGA104" localSheetId="2">#REF!</definedName>
    <definedName name="DANGA104" localSheetId="7">#REF!</definedName>
    <definedName name="DANGA104">#REF!</definedName>
    <definedName name="DANGA105" localSheetId="2">#REF!</definedName>
    <definedName name="DANGA105" localSheetId="7">#REF!</definedName>
    <definedName name="DANGA105">#REF!</definedName>
    <definedName name="DANGA106" localSheetId="2">#REF!</definedName>
    <definedName name="DANGA106" localSheetId="7">#REF!</definedName>
    <definedName name="DANGA106">#REF!</definedName>
    <definedName name="DANGA107" localSheetId="2">#REF!</definedName>
    <definedName name="DANGA107" localSheetId="7">#REF!</definedName>
    <definedName name="DANGA107">#REF!</definedName>
    <definedName name="DANGA108" localSheetId="2">#REF!</definedName>
    <definedName name="DANGA108" localSheetId="7">#REF!</definedName>
    <definedName name="DANGA108">#REF!</definedName>
    <definedName name="DANGA109" localSheetId="2">#REF!</definedName>
    <definedName name="DANGA109" localSheetId="7">#REF!</definedName>
    <definedName name="DANGA109">#REF!</definedName>
    <definedName name="DANGA11" localSheetId="2">#REF!</definedName>
    <definedName name="DANGA11" localSheetId="7">#REF!</definedName>
    <definedName name="DANGA11">#REF!</definedName>
    <definedName name="DANGA110" localSheetId="2">#REF!</definedName>
    <definedName name="DANGA110" localSheetId="7">#REF!</definedName>
    <definedName name="DANGA110">#REF!</definedName>
    <definedName name="DANGA111" localSheetId="2">#REF!</definedName>
    <definedName name="DANGA111" localSheetId="7">#REF!</definedName>
    <definedName name="DANGA111">#REF!</definedName>
    <definedName name="DANGA112" localSheetId="2">#REF!</definedName>
    <definedName name="DANGA112" localSheetId="7">#REF!</definedName>
    <definedName name="DANGA112">#REF!</definedName>
    <definedName name="DANGA113" localSheetId="2">#REF!</definedName>
    <definedName name="DANGA113" localSheetId="7">#REF!</definedName>
    <definedName name="DANGA113">#REF!</definedName>
    <definedName name="DANGA114" localSheetId="2">#REF!</definedName>
    <definedName name="DANGA114" localSheetId="7">#REF!</definedName>
    <definedName name="DANGA114">#REF!</definedName>
    <definedName name="DANGA115" localSheetId="2">#REF!</definedName>
    <definedName name="DANGA115" localSheetId="7">#REF!</definedName>
    <definedName name="DANGA115">#REF!</definedName>
    <definedName name="DANGA116" localSheetId="2">#REF!</definedName>
    <definedName name="DANGA116" localSheetId="7">#REF!</definedName>
    <definedName name="DANGA116">#REF!</definedName>
    <definedName name="DANGA117" localSheetId="2">#REF!</definedName>
    <definedName name="DANGA117" localSheetId="7">#REF!</definedName>
    <definedName name="DANGA117">#REF!</definedName>
    <definedName name="DANGA118" localSheetId="2">#REF!</definedName>
    <definedName name="DANGA118" localSheetId="7">#REF!</definedName>
    <definedName name="DANGA118">#REF!</definedName>
    <definedName name="DANGA119" localSheetId="2">#REF!</definedName>
    <definedName name="DANGA119" localSheetId="7">#REF!</definedName>
    <definedName name="DANGA119">#REF!</definedName>
    <definedName name="DANGA12" localSheetId="2">#REF!</definedName>
    <definedName name="DANGA12" localSheetId="7">#REF!</definedName>
    <definedName name="DANGA12">#REF!</definedName>
    <definedName name="DANGA120" localSheetId="2">#REF!</definedName>
    <definedName name="DANGA120" localSheetId="7">#REF!</definedName>
    <definedName name="DANGA120">#REF!</definedName>
    <definedName name="DANGA121" localSheetId="2">#REF!</definedName>
    <definedName name="DANGA121" localSheetId="7">#REF!</definedName>
    <definedName name="DANGA121">#REF!</definedName>
    <definedName name="DANGA122" localSheetId="2">#REF!</definedName>
    <definedName name="DANGA122" localSheetId="7">#REF!</definedName>
    <definedName name="DANGA122">#REF!</definedName>
    <definedName name="DANGA123" localSheetId="2">#REF!</definedName>
    <definedName name="DANGA123" localSheetId="7">#REF!</definedName>
    <definedName name="DANGA123">#REF!</definedName>
    <definedName name="DANGA124" localSheetId="2">#REF!</definedName>
    <definedName name="DANGA124" localSheetId="7">#REF!</definedName>
    <definedName name="DANGA124">#REF!</definedName>
    <definedName name="DANGA125" localSheetId="2">#REF!</definedName>
    <definedName name="DANGA125" localSheetId="7">#REF!</definedName>
    <definedName name="DANGA125">#REF!</definedName>
    <definedName name="DANGA126" localSheetId="2">#REF!</definedName>
    <definedName name="DANGA126" localSheetId="7">#REF!</definedName>
    <definedName name="DANGA126">#REF!</definedName>
    <definedName name="DANGA127" localSheetId="2">#REF!</definedName>
    <definedName name="DANGA127" localSheetId="7">#REF!</definedName>
    <definedName name="DANGA127">#REF!</definedName>
    <definedName name="DANGA128" localSheetId="2">#REF!</definedName>
    <definedName name="DANGA128" localSheetId="7">#REF!</definedName>
    <definedName name="DANGA128">#REF!</definedName>
    <definedName name="DANGA129" localSheetId="2">#REF!</definedName>
    <definedName name="DANGA129" localSheetId="7">#REF!</definedName>
    <definedName name="DANGA129">#REF!</definedName>
    <definedName name="DANGA13" localSheetId="2">#REF!</definedName>
    <definedName name="DANGA13" localSheetId="7">#REF!</definedName>
    <definedName name="DANGA13">#REF!</definedName>
    <definedName name="DANGA130" localSheetId="2">#REF!</definedName>
    <definedName name="DANGA130" localSheetId="7">#REF!</definedName>
    <definedName name="DANGA130">#REF!</definedName>
    <definedName name="DANGA131" localSheetId="2">#REF!</definedName>
    <definedName name="DANGA131" localSheetId="7">#REF!</definedName>
    <definedName name="DANGA131">#REF!</definedName>
    <definedName name="DANGA132" localSheetId="2">#REF!</definedName>
    <definedName name="DANGA132" localSheetId="7">#REF!</definedName>
    <definedName name="DANGA132">#REF!</definedName>
    <definedName name="DANGA133" localSheetId="2">#REF!</definedName>
    <definedName name="DANGA133" localSheetId="7">#REF!</definedName>
    <definedName name="DANGA133">#REF!</definedName>
    <definedName name="DANGA134" localSheetId="2">#REF!</definedName>
    <definedName name="DANGA134" localSheetId="7">#REF!</definedName>
    <definedName name="DANGA134">#REF!</definedName>
    <definedName name="DANGA135" localSheetId="2">#REF!</definedName>
    <definedName name="DANGA135" localSheetId="7">#REF!</definedName>
    <definedName name="DANGA135">#REF!</definedName>
    <definedName name="DANGA136" localSheetId="2">#REF!</definedName>
    <definedName name="DANGA136" localSheetId="7">#REF!</definedName>
    <definedName name="DANGA136">#REF!</definedName>
    <definedName name="DANGA137" localSheetId="2">#REF!</definedName>
    <definedName name="DANGA137" localSheetId="7">#REF!</definedName>
    <definedName name="DANGA137">#REF!</definedName>
    <definedName name="DANGA138" localSheetId="2">#REF!</definedName>
    <definedName name="DANGA138" localSheetId="7">#REF!</definedName>
    <definedName name="DANGA138">#REF!</definedName>
    <definedName name="DANGA139" localSheetId="2">#REF!</definedName>
    <definedName name="DANGA139" localSheetId="7">#REF!</definedName>
    <definedName name="DANGA139">#REF!</definedName>
    <definedName name="DANGA14" localSheetId="2">#REF!</definedName>
    <definedName name="DANGA14" localSheetId="7">#REF!</definedName>
    <definedName name="DANGA14">#REF!</definedName>
    <definedName name="DANGA140" localSheetId="2">#REF!</definedName>
    <definedName name="DANGA140" localSheetId="7">#REF!</definedName>
    <definedName name="DANGA140">#REF!</definedName>
    <definedName name="DANGA141" localSheetId="2">#REF!</definedName>
    <definedName name="DANGA141" localSheetId="7">#REF!</definedName>
    <definedName name="DANGA141">#REF!</definedName>
    <definedName name="DANGA142" localSheetId="2">#REF!</definedName>
    <definedName name="DANGA142" localSheetId="7">#REF!</definedName>
    <definedName name="DANGA142">#REF!</definedName>
    <definedName name="DANGA143" localSheetId="2">#REF!</definedName>
    <definedName name="DANGA143" localSheetId="7">#REF!</definedName>
    <definedName name="DANGA143">#REF!</definedName>
    <definedName name="DANGA144" localSheetId="2">#REF!</definedName>
    <definedName name="DANGA144" localSheetId="7">#REF!</definedName>
    <definedName name="DANGA144">#REF!</definedName>
    <definedName name="DANGA145" localSheetId="2">#REF!</definedName>
    <definedName name="DANGA145" localSheetId="7">#REF!</definedName>
    <definedName name="DANGA145">#REF!</definedName>
    <definedName name="DANGA146" localSheetId="2">#REF!</definedName>
    <definedName name="DANGA146" localSheetId="7">#REF!</definedName>
    <definedName name="DANGA146">#REF!</definedName>
    <definedName name="DANGA147" localSheetId="2">#REF!</definedName>
    <definedName name="DANGA147" localSheetId="7">#REF!</definedName>
    <definedName name="DANGA147">#REF!</definedName>
    <definedName name="DANGA148" localSheetId="2">#REF!</definedName>
    <definedName name="DANGA148" localSheetId="7">#REF!</definedName>
    <definedName name="DANGA148">#REF!</definedName>
    <definedName name="DANGA149" localSheetId="2">#REF!</definedName>
    <definedName name="DANGA149" localSheetId="7">#REF!</definedName>
    <definedName name="DANGA149">#REF!</definedName>
    <definedName name="DANGA15" localSheetId="2">#REF!</definedName>
    <definedName name="DANGA15" localSheetId="7">#REF!</definedName>
    <definedName name="DANGA15">#REF!</definedName>
    <definedName name="DANGA150" localSheetId="2">#REF!</definedName>
    <definedName name="DANGA150" localSheetId="7">#REF!</definedName>
    <definedName name="DANGA150">#REF!</definedName>
    <definedName name="DANGA151" localSheetId="2">#REF!</definedName>
    <definedName name="DANGA151" localSheetId="7">#REF!</definedName>
    <definedName name="DANGA151">#REF!</definedName>
    <definedName name="DANGA152" localSheetId="2">#REF!</definedName>
    <definedName name="DANGA152" localSheetId="7">#REF!</definedName>
    <definedName name="DANGA152">#REF!</definedName>
    <definedName name="DANGA153" localSheetId="2">#REF!</definedName>
    <definedName name="DANGA153" localSheetId="7">#REF!</definedName>
    <definedName name="DANGA153">#REF!</definedName>
    <definedName name="DANGA154" localSheetId="2">#REF!</definedName>
    <definedName name="DANGA154" localSheetId="7">#REF!</definedName>
    <definedName name="DANGA154">#REF!</definedName>
    <definedName name="DANGA155" localSheetId="2">#REF!</definedName>
    <definedName name="DANGA155" localSheetId="7">#REF!</definedName>
    <definedName name="DANGA155">#REF!</definedName>
    <definedName name="DANGA156" localSheetId="2">#REF!</definedName>
    <definedName name="DANGA156" localSheetId="7">#REF!</definedName>
    <definedName name="DANGA156">#REF!</definedName>
    <definedName name="DANGA157" localSheetId="2">#REF!</definedName>
    <definedName name="DANGA157" localSheetId="7">#REF!</definedName>
    <definedName name="DANGA157">#REF!</definedName>
    <definedName name="DANGA158" localSheetId="2">#REF!</definedName>
    <definedName name="DANGA158" localSheetId="7">#REF!</definedName>
    <definedName name="DANGA158">#REF!</definedName>
    <definedName name="DANGA159" localSheetId="2">#REF!</definedName>
    <definedName name="DANGA159" localSheetId="7">#REF!</definedName>
    <definedName name="DANGA159">#REF!</definedName>
    <definedName name="DANGA16" localSheetId="2">#REF!</definedName>
    <definedName name="DANGA16" localSheetId="7">#REF!</definedName>
    <definedName name="DANGA16">#REF!</definedName>
    <definedName name="DANGA160" localSheetId="2">#REF!</definedName>
    <definedName name="DANGA160" localSheetId="7">#REF!</definedName>
    <definedName name="DANGA160">#REF!</definedName>
    <definedName name="DANGA161" localSheetId="2">#REF!</definedName>
    <definedName name="DANGA161" localSheetId="7">#REF!</definedName>
    <definedName name="DANGA161">#REF!</definedName>
    <definedName name="DANGA162" localSheetId="2">#REF!</definedName>
    <definedName name="DANGA162" localSheetId="7">#REF!</definedName>
    <definedName name="DANGA162">#REF!</definedName>
    <definedName name="DANGA163" localSheetId="2">#REF!</definedName>
    <definedName name="DANGA163" localSheetId="7">#REF!</definedName>
    <definedName name="DANGA163">#REF!</definedName>
    <definedName name="DANGA164" localSheetId="2">#REF!</definedName>
    <definedName name="DANGA164" localSheetId="7">#REF!</definedName>
    <definedName name="DANGA164">#REF!</definedName>
    <definedName name="DANGA165" localSheetId="2">#REF!</definedName>
    <definedName name="DANGA165" localSheetId="7">#REF!</definedName>
    <definedName name="DANGA165">#REF!</definedName>
    <definedName name="DANGA166" localSheetId="2">#REF!</definedName>
    <definedName name="DANGA166" localSheetId="7">#REF!</definedName>
    <definedName name="DANGA166">#REF!</definedName>
    <definedName name="DANGA167" localSheetId="2">#REF!</definedName>
    <definedName name="DANGA167" localSheetId="7">#REF!</definedName>
    <definedName name="DANGA167">#REF!</definedName>
    <definedName name="DANGA168" localSheetId="2">#REF!</definedName>
    <definedName name="DANGA168" localSheetId="7">#REF!</definedName>
    <definedName name="DANGA168">#REF!</definedName>
    <definedName name="DANGA169" localSheetId="2">#REF!</definedName>
    <definedName name="DANGA169" localSheetId="7">#REF!</definedName>
    <definedName name="DANGA169">#REF!</definedName>
    <definedName name="DANGA17" localSheetId="2">#REF!</definedName>
    <definedName name="DANGA17" localSheetId="7">#REF!</definedName>
    <definedName name="DANGA17">#REF!</definedName>
    <definedName name="DANGA170" localSheetId="2">#REF!</definedName>
    <definedName name="DANGA170" localSheetId="7">#REF!</definedName>
    <definedName name="DANGA170">#REF!</definedName>
    <definedName name="DANGA171" localSheetId="2">#REF!</definedName>
    <definedName name="DANGA171" localSheetId="7">#REF!</definedName>
    <definedName name="DANGA171">#REF!</definedName>
    <definedName name="DANGA172" localSheetId="2">#REF!</definedName>
    <definedName name="DANGA172" localSheetId="7">#REF!</definedName>
    <definedName name="DANGA172">#REF!</definedName>
    <definedName name="DANGA173" localSheetId="2">#REF!</definedName>
    <definedName name="DANGA173" localSheetId="7">#REF!</definedName>
    <definedName name="DANGA173">#REF!</definedName>
    <definedName name="DANGA174" localSheetId="2">#REF!</definedName>
    <definedName name="DANGA174" localSheetId="7">#REF!</definedName>
    <definedName name="DANGA174">#REF!</definedName>
    <definedName name="DANGA175" localSheetId="2">#REF!</definedName>
    <definedName name="DANGA175" localSheetId="7">#REF!</definedName>
    <definedName name="DANGA175">#REF!</definedName>
    <definedName name="DANGA176" localSheetId="2">#REF!</definedName>
    <definedName name="DANGA176" localSheetId="7">#REF!</definedName>
    <definedName name="DANGA176">#REF!</definedName>
    <definedName name="DANGA177" localSheetId="2">#REF!</definedName>
    <definedName name="DANGA177" localSheetId="7">#REF!</definedName>
    <definedName name="DANGA177">#REF!</definedName>
    <definedName name="DANGA178" localSheetId="2">#REF!</definedName>
    <definedName name="DANGA178" localSheetId="7">#REF!</definedName>
    <definedName name="DANGA178">#REF!</definedName>
    <definedName name="DANGA179" localSheetId="2">#REF!</definedName>
    <definedName name="DANGA179" localSheetId="7">#REF!</definedName>
    <definedName name="DANGA179">#REF!</definedName>
    <definedName name="DANGA18" localSheetId="2">#REF!</definedName>
    <definedName name="DANGA18" localSheetId="7">#REF!</definedName>
    <definedName name="DANGA18">#REF!</definedName>
    <definedName name="DANGA180" localSheetId="2">#REF!</definedName>
    <definedName name="DANGA180" localSheetId="7">#REF!</definedName>
    <definedName name="DANGA180">#REF!</definedName>
    <definedName name="DANGA181" localSheetId="2">#REF!</definedName>
    <definedName name="DANGA181" localSheetId="7">#REF!</definedName>
    <definedName name="DANGA181">#REF!</definedName>
    <definedName name="DANGA182" localSheetId="2">#REF!</definedName>
    <definedName name="DANGA182" localSheetId="7">#REF!</definedName>
    <definedName name="DANGA182">#REF!</definedName>
    <definedName name="DANGA183" localSheetId="2">#REF!</definedName>
    <definedName name="DANGA183" localSheetId="7">#REF!</definedName>
    <definedName name="DANGA183">#REF!</definedName>
    <definedName name="DANGA184" localSheetId="2">#REF!</definedName>
    <definedName name="DANGA184" localSheetId="7">#REF!</definedName>
    <definedName name="DANGA184">#REF!</definedName>
    <definedName name="DANGA185" localSheetId="2">#REF!</definedName>
    <definedName name="DANGA185" localSheetId="7">#REF!</definedName>
    <definedName name="DANGA185">#REF!</definedName>
    <definedName name="DANGA186" localSheetId="2">#REF!</definedName>
    <definedName name="DANGA186" localSheetId="7">#REF!</definedName>
    <definedName name="DANGA186">#REF!</definedName>
    <definedName name="DANGA187" localSheetId="2">#REF!</definedName>
    <definedName name="DANGA187" localSheetId="7">#REF!</definedName>
    <definedName name="DANGA187">#REF!</definedName>
    <definedName name="DANGA188" localSheetId="2">#REF!</definedName>
    <definedName name="DANGA188" localSheetId="7">#REF!</definedName>
    <definedName name="DANGA188">#REF!</definedName>
    <definedName name="DANGA189" localSheetId="2">#REF!</definedName>
    <definedName name="DANGA189" localSheetId="7">#REF!</definedName>
    <definedName name="DANGA189">#REF!</definedName>
    <definedName name="DANGA19" localSheetId="2">#REF!</definedName>
    <definedName name="DANGA19" localSheetId="7">#REF!</definedName>
    <definedName name="DANGA19">#REF!</definedName>
    <definedName name="DANGA190" localSheetId="2">#REF!</definedName>
    <definedName name="DANGA190" localSheetId="7">#REF!</definedName>
    <definedName name="DANGA190">#REF!</definedName>
    <definedName name="DANGA191" localSheetId="2">#REF!</definedName>
    <definedName name="DANGA191" localSheetId="7">#REF!</definedName>
    <definedName name="DANGA191">#REF!</definedName>
    <definedName name="DANGA192" localSheetId="2">#REF!</definedName>
    <definedName name="DANGA192" localSheetId="7">#REF!</definedName>
    <definedName name="DANGA192">#REF!</definedName>
    <definedName name="DANGA193" localSheetId="2">#REF!</definedName>
    <definedName name="DANGA193" localSheetId="7">#REF!</definedName>
    <definedName name="DANGA193">#REF!</definedName>
    <definedName name="DANGA194" localSheetId="2">#REF!</definedName>
    <definedName name="DANGA194" localSheetId="7">#REF!</definedName>
    <definedName name="DANGA194">#REF!</definedName>
    <definedName name="DANGA195" localSheetId="2">#REF!</definedName>
    <definedName name="DANGA195" localSheetId="7">#REF!</definedName>
    <definedName name="DANGA195">#REF!</definedName>
    <definedName name="DANGA196" localSheetId="2">#REF!</definedName>
    <definedName name="DANGA196" localSheetId="7">#REF!</definedName>
    <definedName name="DANGA196">#REF!</definedName>
    <definedName name="DANGA197" localSheetId="2">#REF!</definedName>
    <definedName name="DANGA197" localSheetId="7">#REF!</definedName>
    <definedName name="DANGA197">#REF!</definedName>
    <definedName name="DANGA198" localSheetId="2">#REF!</definedName>
    <definedName name="DANGA198" localSheetId="7">#REF!</definedName>
    <definedName name="DANGA198">#REF!</definedName>
    <definedName name="DANGA199" localSheetId="2">#REF!</definedName>
    <definedName name="DANGA199" localSheetId="7">#REF!</definedName>
    <definedName name="DANGA199">#REF!</definedName>
    <definedName name="DANGA2" localSheetId="2">#REF!</definedName>
    <definedName name="DANGA2" localSheetId="7">#REF!</definedName>
    <definedName name="DANGA2">#REF!</definedName>
    <definedName name="DANGA20" localSheetId="2">#REF!</definedName>
    <definedName name="DANGA20" localSheetId="7">#REF!</definedName>
    <definedName name="DANGA20">#REF!</definedName>
    <definedName name="DANGA200" localSheetId="2">#REF!</definedName>
    <definedName name="DANGA200" localSheetId="7">#REF!</definedName>
    <definedName name="DANGA200">#REF!</definedName>
    <definedName name="DANGA201" localSheetId="2">#REF!</definedName>
    <definedName name="DANGA201" localSheetId="7">#REF!</definedName>
    <definedName name="DANGA201">#REF!</definedName>
    <definedName name="DANGA202" localSheetId="2">#REF!</definedName>
    <definedName name="DANGA202" localSheetId="7">#REF!</definedName>
    <definedName name="DANGA202">#REF!</definedName>
    <definedName name="DANGA203" localSheetId="2">#REF!</definedName>
    <definedName name="DANGA203" localSheetId="7">#REF!</definedName>
    <definedName name="DANGA203">#REF!</definedName>
    <definedName name="DANGA204" localSheetId="2">#REF!</definedName>
    <definedName name="DANGA204" localSheetId="7">#REF!</definedName>
    <definedName name="DANGA204">#REF!</definedName>
    <definedName name="DANGA205" localSheetId="2">#REF!</definedName>
    <definedName name="DANGA205" localSheetId="7">#REF!</definedName>
    <definedName name="DANGA205">#REF!</definedName>
    <definedName name="DANGA206" localSheetId="2">#REF!</definedName>
    <definedName name="DANGA206" localSheetId="7">#REF!</definedName>
    <definedName name="DANGA206">#REF!</definedName>
    <definedName name="DANGA207" localSheetId="2">#REF!</definedName>
    <definedName name="DANGA207" localSheetId="7">#REF!</definedName>
    <definedName name="DANGA207">#REF!</definedName>
    <definedName name="DANGA208" localSheetId="2">#REF!</definedName>
    <definedName name="DANGA208" localSheetId="7">#REF!</definedName>
    <definedName name="DANGA208">#REF!</definedName>
    <definedName name="DANGA209" localSheetId="2">#REF!</definedName>
    <definedName name="DANGA209" localSheetId="7">#REF!</definedName>
    <definedName name="DANGA209">#REF!</definedName>
    <definedName name="DANGA21" localSheetId="2">#REF!</definedName>
    <definedName name="DANGA21" localSheetId="7">#REF!</definedName>
    <definedName name="DANGA21">#REF!</definedName>
    <definedName name="DANGA210" localSheetId="2">#REF!</definedName>
    <definedName name="DANGA210" localSheetId="7">#REF!</definedName>
    <definedName name="DANGA210">#REF!</definedName>
    <definedName name="DANGA211" localSheetId="2">#REF!</definedName>
    <definedName name="DANGA211" localSheetId="7">#REF!</definedName>
    <definedName name="DANGA211">#REF!</definedName>
    <definedName name="DANGA212" localSheetId="2">#REF!</definedName>
    <definedName name="DANGA212" localSheetId="7">#REF!</definedName>
    <definedName name="DANGA212">#REF!</definedName>
    <definedName name="DANGA213" localSheetId="2">#REF!</definedName>
    <definedName name="DANGA213" localSheetId="7">#REF!</definedName>
    <definedName name="DANGA213">#REF!</definedName>
    <definedName name="DANGA214" localSheetId="2">#REF!</definedName>
    <definedName name="DANGA214" localSheetId="7">#REF!</definedName>
    <definedName name="DANGA214">#REF!</definedName>
    <definedName name="DANGA215" localSheetId="2">#REF!</definedName>
    <definedName name="DANGA215" localSheetId="7">#REF!</definedName>
    <definedName name="DANGA215">#REF!</definedName>
    <definedName name="DANGA216" localSheetId="2">#REF!</definedName>
    <definedName name="DANGA216" localSheetId="7">#REF!</definedName>
    <definedName name="DANGA216">#REF!</definedName>
    <definedName name="DANGA217" localSheetId="2">#REF!</definedName>
    <definedName name="DANGA217" localSheetId="7">#REF!</definedName>
    <definedName name="DANGA217">#REF!</definedName>
    <definedName name="DANGA218" localSheetId="2">#REF!</definedName>
    <definedName name="DANGA218" localSheetId="7">#REF!</definedName>
    <definedName name="DANGA218">#REF!</definedName>
    <definedName name="DANGA219" localSheetId="2">#REF!</definedName>
    <definedName name="DANGA219" localSheetId="7">#REF!</definedName>
    <definedName name="DANGA219">#REF!</definedName>
    <definedName name="DANGA22" localSheetId="2">#REF!</definedName>
    <definedName name="DANGA22" localSheetId="7">#REF!</definedName>
    <definedName name="DANGA22">#REF!</definedName>
    <definedName name="DANGA220" localSheetId="2">#REF!</definedName>
    <definedName name="DANGA220" localSheetId="7">#REF!</definedName>
    <definedName name="DANGA220">#REF!</definedName>
    <definedName name="DANGA221" localSheetId="2">#REF!</definedName>
    <definedName name="DANGA221" localSheetId="7">#REF!</definedName>
    <definedName name="DANGA221">#REF!</definedName>
    <definedName name="DANGA222" localSheetId="2">#REF!</definedName>
    <definedName name="DANGA222" localSheetId="7">#REF!</definedName>
    <definedName name="DANGA222">#REF!</definedName>
    <definedName name="DANGA223" localSheetId="2">#REF!</definedName>
    <definedName name="DANGA223" localSheetId="7">#REF!</definedName>
    <definedName name="DANGA223">#REF!</definedName>
    <definedName name="DANGA224" localSheetId="2">#REF!</definedName>
    <definedName name="DANGA224" localSheetId="7">#REF!</definedName>
    <definedName name="DANGA224">#REF!</definedName>
    <definedName name="DANGA225" localSheetId="2">#REF!</definedName>
    <definedName name="DANGA225" localSheetId="7">#REF!</definedName>
    <definedName name="DANGA225">#REF!</definedName>
    <definedName name="DANGA226" localSheetId="2">#REF!</definedName>
    <definedName name="DANGA226" localSheetId="7">#REF!</definedName>
    <definedName name="DANGA226">#REF!</definedName>
    <definedName name="DANGA227" localSheetId="2">#REF!</definedName>
    <definedName name="DANGA227" localSheetId="7">#REF!</definedName>
    <definedName name="DANGA227">#REF!</definedName>
    <definedName name="DANGA228" localSheetId="2">#REF!</definedName>
    <definedName name="DANGA228" localSheetId="7">#REF!</definedName>
    <definedName name="DANGA228">#REF!</definedName>
    <definedName name="DANGA23" localSheetId="2">#REF!</definedName>
    <definedName name="DANGA23" localSheetId="7">#REF!</definedName>
    <definedName name="DANGA23">#REF!</definedName>
    <definedName name="DANGA24" localSheetId="2">#REF!</definedName>
    <definedName name="DANGA24" localSheetId="7">#REF!</definedName>
    <definedName name="DANGA24">#REF!</definedName>
    <definedName name="DANGA25" localSheetId="2">#REF!</definedName>
    <definedName name="DANGA25" localSheetId="7">#REF!</definedName>
    <definedName name="DANGA25">#REF!</definedName>
    <definedName name="DANGA26" localSheetId="2">#REF!</definedName>
    <definedName name="DANGA26" localSheetId="7">#REF!</definedName>
    <definedName name="DANGA26">#REF!</definedName>
    <definedName name="DANGA27" localSheetId="2">#REF!</definedName>
    <definedName name="DANGA27" localSheetId="7">#REF!</definedName>
    <definedName name="DANGA27">#REF!</definedName>
    <definedName name="DANGA28" localSheetId="2">#REF!</definedName>
    <definedName name="DANGA28" localSheetId="7">#REF!</definedName>
    <definedName name="DANGA28">#REF!</definedName>
    <definedName name="DANGA29" localSheetId="2">#REF!</definedName>
    <definedName name="DANGA29" localSheetId="7">#REF!</definedName>
    <definedName name="DANGA29">#REF!</definedName>
    <definedName name="DANGA3" localSheetId="2">#REF!</definedName>
    <definedName name="DANGA3" localSheetId="7">#REF!</definedName>
    <definedName name="DANGA3">#REF!</definedName>
    <definedName name="DANGA30" localSheetId="2">#REF!</definedName>
    <definedName name="DANGA30" localSheetId="7">#REF!</definedName>
    <definedName name="DANGA30">#REF!</definedName>
    <definedName name="DANGA31" localSheetId="2">#REF!</definedName>
    <definedName name="DANGA31" localSheetId="7">#REF!</definedName>
    <definedName name="DANGA31">#REF!</definedName>
    <definedName name="DANGA32" localSheetId="2">#REF!</definedName>
    <definedName name="DANGA32" localSheetId="7">#REF!</definedName>
    <definedName name="DANGA32">#REF!</definedName>
    <definedName name="DANGA33" localSheetId="2">#REF!</definedName>
    <definedName name="DANGA33" localSheetId="7">#REF!</definedName>
    <definedName name="DANGA33">#REF!</definedName>
    <definedName name="DANGA34" localSheetId="2">#REF!</definedName>
    <definedName name="DANGA34" localSheetId="7">#REF!</definedName>
    <definedName name="DANGA34">#REF!</definedName>
    <definedName name="DANGA35" localSheetId="2">#REF!</definedName>
    <definedName name="DANGA35" localSheetId="7">#REF!</definedName>
    <definedName name="DANGA35">#REF!</definedName>
    <definedName name="DANGA36" localSheetId="2">#REF!</definedName>
    <definedName name="DANGA36" localSheetId="7">#REF!</definedName>
    <definedName name="DANGA36">#REF!</definedName>
    <definedName name="DANGA37" localSheetId="2">#REF!</definedName>
    <definedName name="DANGA37" localSheetId="7">#REF!</definedName>
    <definedName name="DANGA37">#REF!</definedName>
    <definedName name="DANGA38" localSheetId="2">#REF!</definedName>
    <definedName name="DANGA38" localSheetId="7">#REF!</definedName>
    <definedName name="DANGA38">#REF!</definedName>
    <definedName name="DANGA39" localSheetId="2">#REF!</definedName>
    <definedName name="DANGA39" localSheetId="7">#REF!</definedName>
    <definedName name="DANGA39">#REF!</definedName>
    <definedName name="DANGA4" localSheetId="2">#REF!</definedName>
    <definedName name="DANGA4" localSheetId="7">#REF!</definedName>
    <definedName name="DANGA4">#REF!</definedName>
    <definedName name="DANGA40" localSheetId="2">#REF!</definedName>
    <definedName name="DANGA40" localSheetId="7">#REF!</definedName>
    <definedName name="DANGA40">#REF!</definedName>
    <definedName name="DANGA41" localSheetId="2">#REF!</definedName>
    <definedName name="DANGA41" localSheetId="7">#REF!</definedName>
    <definedName name="DANGA41">#REF!</definedName>
    <definedName name="DANGA42" localSheetId="2">#REF!</definedName>
    <definedName name="DANGA42" localSheetId="7">#REF!</definedName>
    <definedName name="DANGA42">#REF!</definedName>
    <definedName name="DANGA43" localSheetId="2">#REF!</definedName>
    <definedName name="DANGA43" localSheetId="7">#REF!</definedName>
    <definedName name="DANGA43">#REF!</definedName>
    <definedName name="DANGA44" localSheetId="2">#REF!</definedName>
    <definedName name="DANGA44" localSheetId="7">#REF!</definedName>
    <definedName name="DANGA44">#REF!</definedName>
    <definedName name="DANGA45" localSheetId="2">#REF!</definedName>
    <definedName name="DANGA45" localSheetId="7">#REF!</definedName>
    <definedName name="DANGA45">#REF!</definedName>
    <definedName name="DANGA46" localSheetId="2">#REF!</definedName>
    <definedName name="DANGA46" localSheetId="7">#REF!</definedName>
    <definedName name="DANGA46">#REF!</definedName>
    <definedName name="DANGA47" localSheetId="2">#REF!</definedName>
    <definedName name="DANGA47" localSheetId="7">#REF!</definedName>
    <definedName name="DANGA47">#REF!</definedName>
    <definedName name="DANGA48" localSheetId="2">#REF!</definedName>
    <definedName name="DANGA48" localSheetId="7">#REF!</definedName>
    <definedName name="DANGA48">#REF!</definedName>
    <definedName name="DANGA49" localSheetId="2">#REF!</definedName>
    <definedName name="DANGA49" localSheetId="7">#REF!</definedName>
    <definedName name="DANGA49">#REF!</definedName>
    <definedName name="DANGA5" localSheetId="2">#REF!</definedName>
    <definedName name="DANGA5" localSheetId="7">#REF!</definedName>
    <definedName name="DANGA5">#REF!</definedName>
    <definedName name="DANGA50" localSheetId="2">#REF!</definedName>
    <definedName name="DANGA50" localSheetId="7">#REF!</definedName>
    <definedName name="DANGA50">#REF!</definedName>
    <definedName name="DANGA51" localSheetId="2">#REF!</definedName>
    <definedName name="DANGA51" localSheetId="7">#REF!</definedName>
    <definedName name="DANGA51">#REF!</definedName>
    <definedName name="DANGA52" localSheetId="2">#REF!</definedName>
    <definedName name="DANGA52" localSheetId="7">#REF!</definedName>
    <definedName name="DANGA52">#REF!</definedName>
    <definedName name="DANGA53" localSheetId="2">#REF!</definedName>
    <definedName name="DANGA53" localSheetId="7">#REF!</definedName>
    <definedName name="DANGA53">#REF!</definedName>
    <definedName name="DANGA54" localSheetId="2">#REF!</definedName>
    <definedName name="DANGA54" localSheetId="7">#REF!</definedName>
    <definedName name="DANGA54">#REF!</definedName>
    <definedName name="DANGA55" localSheetId="2">#REF!</definedName>
    <definedName name="DANGA55" localSheetId="7">#REF!</definedName>
    <definedName name="DANGA55">#REF!</definedName>
    <definedName name="DANGA56" localSheetId="2">#REF!</definedName>
    <definedName name="DANGA56" localSheetId="7">#REF!</definedName>
    <definedName name="DANGA56">#REF!</definedName>
    <definedName name="DANGA57" localSheetId="2">#REF!</definedName>
    <definedName name="DANGA57" localSheetId="7">#REF!</definedName>
    <definedName name="DANGA57">#REF!</definedName>
    <definedName name="DANGA58" localSheetId="2">#REF!</definedName>
    <definedName name="DANGA58" localSheetId="7">#REF!</definedName>
    <definedName name="DANGA58">#REF!</definedName>
    <definedName name="DANGA59" localSheetId="2">#REF!</definedName>
    <definedName name="DANGA59" localSheetId="7">#REF!</definedName>
    <definedName name="DANGA59">#REF!</definedName>
    <definedName name="DANGA6" localSheetId="2">#REF!</definedName>
    <definedName name="DANGA6" localSheetId="7">#REF!</definedName>
    <definedName name="DANGA6">#REF!</definedName>
    <definedName name="DANGA60" localSheetId="2">#REF!</definedName>
    <definedName name="DANGA60" localSheetId="7">#REF!</definedName>
    <definedName name="DANGA60">#REF!</definedName>
    <definedName name="DANGA61" localSheetId="2">#REF!</definedName>
    <definedName name="DANGA61" localSheetId="7">#REF!</definedName>
    <definedName name="DANGA61">#REF!</definedName>
    <definedName name="DANGA62" localSheetId="2">#REF!</definedName>
    <definedName name="DANGA62" localSheetId="7">#REF!</definedName>
    <definedName name="DANGA62">#REF!</definedName>
    <definedName name="DANGA63" localSheetId="2">#REF!</definedName>
    <definedName name="DANGA63" localSheetId="7">#REF!</definedName>
    <definedName name="DANGA63">#REF!</definedName>
    <definedName name="DANGA64" localSheetId="2">#REF!</definedName>
    <definedName name="DANGA64" localSheetId="7">#REF!</definedName>
    <definedName name="DANGA64">#REF!</definedName>
    <definedName name="DANGA65" localSheetId="2">#REF!</definedName>
    <definedName name="DANGA65" localSheetId="7">#REF!</definedName>
    <definedName name="DANGA65">#REF!</definedName>
    <definedName name="DANGA66" localSheetId="2">#REF!</definedName>
    <definedName name="DANGA66" localSheetId="7">#REF!</definedName>
    <definedName name="DANGA66">#REF!</definedName>
    <definedName name="DANGA67" localSheetId="2">#REF!</definedName>
    <definedName name="DANGA67" localSheetId="7">#REF!</definedName>
    <definedName name="DANGA67">#REF!</definedName>
    <definedName name="DANGA68" localSheetId="2">#REF!</definedName>
    <definedName name="DANGA68" localSheetId="7">#REF!</definedName>
    <definedName name="DANGA68">#REF!</definedName>
    <definedName name="DANGA69" localSheetId="2">#REF!</definedName>
    <definedName name="DANGA69" localSheetId="7">#REF!</definedName>
    <definedName name="DANGA69">#REF!</definedName>
    <definedName name="DANGA7" localSheetId="2">#REF!</definedName>
    <definedName name="DANGA7" localSheetId="7">#REF!</definedName>
    <definedName name="DANGA7">#REF!</definedName>
    <definedName name="DANGA70" localSheetId="2">#REF!</definedName>
    <definedName name="DANGA70" localSheetId="7">#REF!</definedName>
    <definedName name="DANGA70">#REF!</definedName>
    <definedName name="DANGA71" localSheetId="2">#REF!</definedName>
    <definedName name="DANGA71" localSheetId="7">#REF!</definedName>
    <definedName name="DANGA71">#REF!</definedName>
    <definedName name="DANGA72" localSheetId="2">#REF!</definedName>
    <definedName name="DANGA72" localSheetId="7">#REF!</definedName>
    <definedName name="DANGA72">#REF!</definedName>
    <definedName name="DANGA73" localSheetId="2">#REF!</definedName>
    <definedName name="DANGA73" localSheetId="7">#REF!</definedName>
    <definedName name="DANGA73">#REF!</definedName>
    <definedName name="DANGA74" localSheetId="2">#REF!</definedName>
    <definedName name="DANGA74" localSheetId="7">#REF!</definedName>
    <definedName name="DANGA74">#REF!</definedName>
    <definedName name="DANGA75" localSheetId="2">#REF!</definedName>
    <definedName name="DANGA75" localSheetId="7">#REF!</definedName>
    <definedName name="DANGA75">#REF!</definedName>
    <definedName name="DANGA76" localSheetId="2">#REF!</definedName>
    <definedName name="DANGA76" localSheetId="7">#REF!</definedName>
    <definedName name="DANGA76">#REF!</definedName>
    <definedName name="DANGA77" localSheetId="2">#REF!</definedName>
    <definedName name="DANGA77" localSheetId="7">#REF!</definedName>
    <definedName name="DANGA77">#REF!</definedName>
    <definedName name="DANGA78" localSheetId="2">#REF!</definedName>
    <definedName name="DANGA78" localSheetId="7">#REF!</definedName>
    <definedName name="DANGA78">#REF!</definedName>
    <definedName name="DANGA79" localSheetId="2">#REF!</definedName>
    <definedName name="DANGA79" localSheetId="7">#REF!</definedName>
    <definedName name="DANGA79">#REF!</definedName>
    <definedName name="DANGA8" localSheetId="2">#REF!</definedName>
    <definedName name="DANGA8" localSheetId="7">#REF!</definedName>
    <definedName name="DANGA8">#REF!</definedName>
    <definedName name="DANGA80" localSheetId="2">#REF!</definedName>
    <definedName name="DANGA80" localSheetId="7">#REF!</definedName>
    <definedName name="DANGA80">#REF!</definedName>
    <definedName name="DANGA81" localSheetId="2">#REF!</definedName>
    <definedName name="DANGA81" localSheetId="7">#REF!</definedName>
    <definedName name="DANGA81">#REF!</definedName>
    <definedName name="DANGA82" localSheetId="2">#REF!</definedName>
    <definedName name="DANGA82" localSheetId="7">#REF!</definedName>
    <definedName name="DANGA82">#REF!</definedName>
    <definedName name="DANGA83" localSheetId="2">#REF!</definedName>
    <definedName name="DANGA83" localSheetId="7">#REF!</definedName>
    <definedName name="DANGA83">#REF!</definedName>
    <definedName name="DANGA84" localSheetId="2">#REF!</definedName>
    <definedName name="DANGA84" localSheetId="7">#REF!</definedName>
    <definedName name="DANGA84">#REF!</definedName>
    <definedName name="DANGA85" localSheetId="2">#REF!</definedName>
    <definedName name="DANGA85" localSheetId="7">#REF!</definedName>
    <definedName name="DANGA85">#REF!</definedName>
    <definedName name="DANGA86" localSheetId="2">#REF!</definedName>
    <definedName name="DANGA86" localSheetId="7">#REF!</definedName>
    <definedName name="DANGA86">#REF!</definedName>
    <definedName name="DANGA87" localSheetId="2">#REF!</definedName>
    <definedName name="DANGA87" localSheetId="7">#REF!</definedName>
    <definedName name="DANGA87">#REF!</definedName>
    <definedName name="DANGA88" localSheetId="2">#REF!</definedName>
    <definedName name="DANGA88" localSheetId="7">#REF!</definedName>
    <definedName name="DANGA88">#REF!</definedName>
    <definedName name="DANGA89" localSheetId="2">#REF!</definedName>
    <definedName name="DANGA89" localSheetId="7">#REF!</definedName>
    <definedName name="DANGA89">#REF!</definedName>
    <definedName name="DANGA9" localSheetId="2">#REF!</definedName>
    <definedName name="DANGA9" localSheetId="7">#REF!</definedName>
    <definedName name="DANGA9">#REF!</definedName>
    <definedName name="DANGA90" localSheetId="2">#REF!</definedName>
    <definedName name="DANGA90" localSheetId="7">#REF!</definedName>
    <definedName name="DANGA90">#REF!</definedName>
    <definedName name="DANGA91" localSheetId="2">#REF!</definedName>
    <definedName name="DANGA91" localSheetId="7">#REF!</definedName>
    <definedName name="DANGA91">#REF!</definedName>
    <definedName name="DANGA92" localSheetId="2">#REF!</definedName>
    <definedName name="DANGA92" localSheetId="7">#REF!</definedName>
    <definedName name="DANGA92">#REF!</definedName>
    <definedName name="DANGA93" localSheetId="2">#REF!</definedName>
    <definedName name="DANGA93" localSheetId="7">#REF!</definedName>
    <definedName name="DANGA93">#REF!</definedName>
    <definedName name="DANGA94" localSheetId="2">#REF!</definedName>
    <definedName name="DANGA94" localSheetId="7">#REF!</definedName>
    <definedName name="DANGA94">#REF!</definedName>
    <definedName name="DANGA95" localSheetId="2">#REF!</definedName>
    <definedName name="DANGA95" localSheetId="7">#REF!</definedName>
    <definedName name="DANGA95">#REF!</definedName>
    <definedName name="DANGA96" localSheetId="2">#REF!</definedName>
    <definedName name="DANGA96" localSheetId="7">#REF!</definedName>
    <definedName name="DANGA96">#REF!</definedName>
    <definedName name="DANGA97" localSheetId="2">#REF!</definedName>
    <definedName name="DANGA97" localSheetId="7">#REF!</definedName>
    <definedName name="DANGA97">#REF!</definedName>
    <definedName name="DANGA98" localSheetId="2">#REF!</definedName>
    <definedName name="DANGA98" localSheetId="7">#REF!</definedName>
    <definedName name="DANGA98">#REF!</definedName>
    <definedName name="DANGA99" localSheetId="2">#REF!</definedName>
    <definedName name="DANGA99" localSheetId="7">#REF!</definedName>
    <definedName name="DANGA99">#REF!</definedName>
    <definedName name="DaRWk1" localSheetId="2">#REF!</definedName>
    <definedName name="DaRWk1" localSheetId="7">#REF!</definedName>
    <definedName name="DaRWk1">#REF!</definedName>
    <definedName name="DaRWk10" localSheetId="2">#REF!</definedName>
    <definedName name="DaRWk10" localSheetId="7">#REF!</definedName>
    <definedName name="DaRWk10">#REF!</definedName>
    <definedName name="DaRWk11" localSheetId="2">#REF!</definedName>
    <definedName name="DaRWk11" localSheetId="7">#REF!</definedName>
    <definedName name="DaRWk11">#REF!</definedName>
    <definedName name="DaRWk12" localSheetId="2">#REF!</definedName>
    <definedName name="DaRWk12" localSheetId="7">#REF!</definedName>
    <definedName name="DaRWk12">#REF!</definedName>
    <definedName name="DaRWk2" localSheetId="2">#REF!</definedName>
    <definedName name="DaRWk2" localSheetId="7">#REF!</definedName>
    <definedName name="DaRWk2">#REF!</definedName>
    <definedName name="DaRWk3" localSheetId="2">#REF!</definedName>
    <definedName name="DaRWk3" localSheetId="7">#REF!</definedName>
    <definedName name="DaRWk3">#REF!</definedName>
    <definedName name="DaRWk4" localSheetId="2">#REF!</definedName>
    <definedName name="DaRWk4" localSheetId="7">#REF!</definedName>
    <definedName name="DaRWk4">#REF!</definedName>
    <definedName name="DaRWk5" localSheetId="2">#REF!</definedName>
    <definedName name="DaRWk5" localSheetId="7">#REF!</definedName>
    <definedName name="DaRWk5">#REF!</definedName>
    <definedName name="DaRWk6" localSheetId="2">#REF!</definedName>
    <definedName name="DaRWk6" localSheetId="7">#REF!</definedName>
    <definedName name="DaRWk6">#REF!</definedName>
    <definedName name="DaRWk8" localSheetId="2">#REF!</definedName>
    <definedName name="DaRWk8" localSheetId="7">#REF!</definedName>
    <definedName name="DaRWk8">#REF!</definedName>
    <definedName name="DaRwk9" localSheetId="2">#REF!</definedName>
    <definedName name="DaRwk9" localSheetId="7">#REF!</definedName>
    <definedName name="DaRwk9">#REF!</definedName>
    <definedName name="_xlnm.Database">#N/A</definedName>
    <definedName name="database2" localSheetId="2">#REF!</definedName>
    <definedName name="database2" localSheetId="7">#REF!</definedName>
    <definedName name="database2">#REF!</definedName>
    <definedName name="DaWk7" localSheetId="2">#REF!</definedName>
    <definedName name="DaWk7" localSheetId="7">#REF!</definedName>
    <definedName name="DaWk7">#REF!</definedName>
    <definedName name="DB" localSheetId="2">#REF!</definedName>
    <definedName name="DB" localSheetId="7">#REF!</definedName>
    <definedName name="DB">#REF!</definedName>
    <definedName name="dbrwk1" localSheetId="2">#REF!</definedName>
    <definedName name="dbrwk1" localSheetId="7">#REF!</definedName>
    <definedName name="dbrwk1">#REF!</definedName>
    <definedName name="dbrwk10" localSheetId="2">#REF!</definedName>
    <definedName name="dbrwk10" localSheetId="7">#REF!</definedName>
    <definedName name="dbrwk10">#REF!</definedName>
    <definedName name="dbrwk11" localSheetId="2">#REF!</definedName>
    <definedName name="dbrwk11" localSheetId="7">#REF!</definedName>
    <definedName name="dbrwk11">#REF!</definedName>
    <definedName name="dbrwk12" localSheetId="2">#REF!</definedName>
    <definedName name="dbrwk12" localSheetId="7">#REF!</definedName>
    <definedName name="dbrwk12">#REF!</definedName>
    <definedName name="dbrwk2" localSheetId="2">#REF!</definedName>
    <definedName name="dbrwk2" localSheetId="7">#REF!</definedName>
    <definedName name="dbrwk2">#REF!</definedName>
    <definedName name="dbrwk3" localSheetId="2">#REF!</definedName>
    <definedName name="dbrwk3" localSheetId="7">#REF!</definedName>
    <definedName name="dbrwk3">#REF!</definedName>
    <definedName name="dbrwk4" localSheetId="2">#REF!</definedName>
    <definedName name="dbrwk4" localSheetId="7">#REF!</definedName>
    <definedName name="dbrwk4">#REF!</definedName>
    <definedName name="dbrwk5" localSheetId="2">#REF!</definedName>
    <definedName name="dbrwk5" localSheetId="7">#REF!</definedName>
    <definedName name="dbrwk5">#REF!</definedName>
    <definedName name="dbrwk6" localSheetId="2">#REF!</definedName>
    <definedName name="dbrwk6" localSheetId="7">#REF!</definedName>
    <definedName name="dbrwk6">#REF!</definedName>
    <definedName name="dbrwk7" localSheetId="2">#REF!</definedName>
    <definedName name="dbrwk7" localSheetId="7">#REF!</definedName>
    <definedName name="dbrwk7">#REF!</definedName>
    <definedName name="dbrwk8" localSheetId="2">#REF!</definedName>
    <definedName name="dbrwk8" localSheetId="7">#REF!</definedName>
    <definedName name="dbrwk8">#REF!</definedName>
    <definedName name="dbrwk9" localSheetId="2">#REF!</definedName>
    <definedName name="dbrwk9" localSheetId="7">#REF!</definedName>
    <definedName name="dbrwk9">#REF!</definedName>
    <definedName name="dcrwk1" localSheetId="2">#REF!</definedName>
    <definedName name="dcrwk1" localSheetId="7">#REF!</definedName>
    <definedName name="dcrwk1">#REF!</definedName>
    <definedName name="dcrwk10" localSheetId="2">#REF!</definedName>
    <definedName name="dcrwk10" localSheetId="7">#REF!</definedName>
    <definedName name="dcrwk10">#REF!</definedName>
    <definedName name="dcrwk11" localSheetId="2">#REF!</definedName>
    <definedName name="dcrwk11" localSheetId="7">#REF!</definedName>
    <definedName name="dcrwk11">#REF!</definedName>
    <definedName name="dcrwk12" localSheetId="2">#REF!</definedName>
    <definedName name="dcrwk12" localSheetId="7">#REF!</definedName>
    <definedName name="dcrwk12">#REF!</definedName>
    <definedName name="dcrwk2" localSheetId="2">#REF!</definedName>
    <definedName name="dcrwk2" localSheetId="7">#REF!</definedName>
    <definedName name="dcrwk2">#REF!</definedName>
    <definedName name="dcrwk3" localSheetId="2">#REF!</definedName>
    <definedName name="dcrwk3" localSheetId="7">#REF!</definedName>
    <definedName name="dcrwk3">#REF!</definedName>
    <definedName name="dcrwk4" localSheetId="2">#REF!</definedName>
    <definedName name="dcrwk4" localSheetId="7">#REF!</definedName>
    <definedName name="dcrwk4">#REF!</definedName>
    <definedName name="dcrwk5" localSheetId="2">#REF!</definedName>
    <definedName name="dcrwk5" localSheetId="7">#REF!</definedName>
    <definedName name="dcrwk5">#REF!</definedName>
    <definedName name="dcrwk6" localSheetId="2">#REF!</definedName>
    <definedName name="dcrwk6" localSheetId="7">#REF!</definedName>
    <definedName name="dcrwk6">#REF!</definedName>
    <definedName name="dcrwk7" localSheetId="2">#REF!</definedName>
    <definedName name="dcrwk7" localSheetId="7">#REF!</definedName>
    <definedName name="dcrwk7">#REF!</definedName>
    <definedName name="dcrwk8" localSheetId="2">#REF!</definedName>
    <definedName name="dcrwk8" localSheetId="7">#REF!</definedName>
    <definedName name="dcrwk8">#REF!</definedName>
    <definedName name="dcrwk9" localSheetId="2">#REF!</definedName>
    <definedName name="dcrwk9" localSheetId="7">#REF!</definedName>
    <definedName name="dcrwk9">#REF!</definedName>
    <definedName name="dd" localSheetId="2">#REF!</definedName>
    <definedName name="dd" localSheetId="7">#REF!</definedName>
    <definedName name="dd">#REF!</definedName>
    <definedName name="DDDDA" localSheetId="2">BlankMacro1</definedName>
    <definedName name="DDDDA" localSheetId="7">BlankMacro1</definedName>
    <definedName name="DDDDA" localSheetId="0">BlankMacro1</definedName>
    <definedName name="DDDDA">BlankMacro1</definedName>
    <definedName name="DelDC" localSheetId="2">#REF!</definedName>
    <definedName name="DelDC" localSheetId="7">#REF!</definedName>
    <definedName name="DelDC" localSheetId="0">#REF!</definedName>
    <definedName name="DelDC">#REF!</definedName>
    <definedName name="DelDm" localSheetId="2">#REF!</definedName>
    <definedName name="DelDm" localSheetId="7">#REF!</definedName>
    <definedName name="DelDm">#REF!</definedName>
    <definedName name="Delivery" localSheetId="2">#REF!</definedName>
    <definedName name="Delivery" localSheetId="7">#REF!</definedName>
    <definedName name="Delivery">#REF!</definedName>
    <definedName name="DelType" localSheetId="2">#REF!</definedName>
    <definedName name="DelType" localSheetId="7">#REF!</definedName>
    <definedName name="DelType">#REF!</definedName>
    <definedName name="deptLookup" localSheetId="2">#REF!</definedName>
    <definedName name="deptLookup" localSheetId="7">#REF!</definedName>
    <definedName name="deptLookup">#REF!</definedName>
    <definedName name="dfdf" localSheetId="2">#REF!</definedName>
    <definedName name="dfdf" localSheetId="7">#REF!</definedName>
    <definedName name="dfdf">#REF!</definedName>
    <definedName name="DpFKDL" localSheetId="0" hidden="1">{#N/A,#N/A,FALSE,"이태원철근"}</definedName>
    <definedName name="DpFKDL" hidden="1">{#N/A,#N/A,FALSE,"이태원철근"}</definedName>
    <definedName name="DROW">#N/A</definedName>
    <definedName name="dumppr" localSheetId="2">#REF!</definedName>
    <definedName name="dumppr" localSheetId="7">#REF!</definedName>
    <definedName name="dumppr">#REF!</definedName>
    <definedName name="E" localSheetId="0" hidden="1">{#N/A,#N/A,FALSE,"이태원철근"}</definedName>
    <definedName name="E" hidden="1">{#N/A,#N/A,FALSE,"이태원철근"}</definedName>
    <definedName name="ee" localSheetId="2">#REF!</definedName>
    <definedName name="ee" localSheetId="7">#REF!</definedName>
    <definedName name="ee">#REF!</definedName>
    <definedName name="ELBOW_187" localSheetId="2">#REF!</definedName>
    <definedName name="ELBOW_187" localSheetId="7">#REF!</definedName>
    <definedName name="ELBOW_187">#REF!</definedName>
    <definedName name="ELBOW_287" localSheetId="2">#REF!</definedName>
    <definedName name="ELBOW_287" localSheetId="7">#REF!</definedName>
    <definedName name="ELBOW_287">#REF!</definedName>
    <definedName name="ELBOW_45" localSheetId="2">#REF!</definedName>
    <definedName name="ELBOW_45" localSheetId="7">#REF!</definedName>
    <definedName name="ELBOW_45">#REF!</definedName>
    <definedName name="ELBOW_F67" localSheetId="2">#REF!</definedName>
    <definedName name="ELBOW_F67" localSheetId="7">#REF!</definedName>
    <definedName name="ELBOW_F67">#REF!</definedName>
    <definedName name="ELBOW_M67" localSheetId="2">#REF!</definedName>
    <definedName name="ELBOW_M67" localSheetId="7">#REF!</definedName>
    <definedName name="ELBOW_M67">#REF!</definedName>
    <definedName name="ELP" localSheetId="2">#REF!</definedName>
    <definedName name="ELP" localSheetId="7">#REF!</definedName>
    <definedName name="ELP">#REF!</definedName>
    <definedName name="END" localSheetId="2">#REF!</definedName>
    <definedName name="END" localSheetId="7">#REF!</definedName>
    <definedName name="END">#REF!</definedName>
    <definedName name="_xlnm.Extract">#N/A</definedName>
    <definedName name="f" localSheetId="2">IF(#REF!=410,342320,IF(#REF!=460,368920,IF(#REF!=510,391640)))</definedName>
    <definedName name="f" localSheetId="7">IF(#REF!=410,342320,IF(#REF!=460,368920,IF(#REF!=510,391640)))</definedName>
    <definedName name="f" localSheetId="0">IF(#REF!=410,342320,IF(#REF!=460,368920,IF(#REF!=510,391640)))</definedName>
    <definedName name="f">IF(#REF!=410,342320,IF(#REF!=460,368920,IF(#REF!=510,391640)))</definedName>
    <definedName name="FC_B" localSheetId="2">#REF!</definedName>
    <definedName name="FC_B" localSheetId="7">#REF!</definedName>
    <definedName name="FC_B">#REF!</definedName>
    <definedName name="fdhg" localSheetId="0" hidden="1">{#N/A,#N/A,FALSE,"이태원철근"}</definedName>
    <definedName name="fdhg" hidden="1">{#N/A,#N/A,FALSE,"이태원철근"}</definedName>
    <definedName name="FEEL" localSheetId="2">#REF!</definedName>
    <definedName name="FEEL" localSheetId="7">#REF!</definedName>
    <definedName name="FEEL">#REF!</definedName>
    <definedName name="ff" localSheetId="2">#REF!</definedName>
    <definedName name="ff" localSheetId="7">#REF!</definedName>
    <definedName name="ff">#REF!</definedName>
    <definedName name="FG13TBTB4RT" localSheetId="2">#REF!</definedName>
    <definedName name="FG13TBTB4RT" localSheetId="7">#REF!</definedName>
    <definedName name="FG13TBTB4RT">#REF!</definedName>
    <definedName name="FG16TBTB2RT" localSheetId="2">#REF!</definedName>
    <definedName name="FG16TBTB2RT" localSheetId="7">#REF!</definedName>
    <definedName name="FG16TBTB2RT">#REF!</definedName>
    <definedName name="FG19TBTB2RTDKDKFG19TBTB2RTDKDKF" localSheetId="2">#REF!</definedName>
    <definedName name="FG19TBTB2RTDKDKFG19TBTB2RTDKDKF" localSheetId="7">#REF!</definedName>
    <definedName name="FG19TBTB2RTDKDKFG19TBTB2RTDKDKF">#REF!</definedName>
    <definedName name="fg28TBTB2RTDKDK" localSheetId="2">#REF!</definedName>
    <definedName name="fg28TBTB2RTDKDK" localSheetId="7">#REF!</definedName>
    <definedName name="fg28TBTB2RTDKDK">#REF!</definedName>
    <definedName name="FGRKRKRKRKRKRKRKRKRKRKRKRKTBTB3" localSheetId="2">#REF!</definedName>
    <definedName name="FGRKRKRKRKRKRKRKRKRKRKRKRKTBTB3" localSheetId="7">#REF!</definedName>
    <definedName name="FGRKRKRKRKRKRKRKRKRKRKRKRKTBTB3">#REF!</definedName>
    <definedName name="FGTBTB2RTDKDK" localSheetId="2">#REF!</definedName>
    <definedName name="FGTBTB2RTDKDK" localSheetId="7">#REF!</definedName>
    <definedName name="FGTBTB2RTDKDK">#REF!</definedName>
    <definedName name="fgTBTB4RTDKDK" localSheetId="2">#REF!</definedName>
    <definedName name="fgTBTB4RTDKDK" localSheetId="7">#REF!</definedName>
    <definedName name="fgTBTB4RTDKDK">#REF!</definedName>
    <definedName name="G" localSheetId="2">#REF!</definedName>
    <definedName name="G" localSheetId="7">#REF!</definedName>
    <definedName name="G">#REF!</definedName>
    <definedName name="gfsfg" localSheetId="0" hidden="1">{#N/A,#N/A,FALSE,"이태원철근"}</definedName>
    <definedName name="gfsfg" hidden="1">{#N/A,#N/A,FALSE,"이태원철근"}</definedName>
    <definedName name="gg" localSheetId="2">#REF!</definedName>
    <definedName name="gg" localSheetId="7">#REF!</definedName>
    <definedName name="gg">#REF!</definedName>
    <definedName name="gh" localSheetId="0" hidden="1">{#N/A,#N/A,FALSE,"이태원철근"}</definedName>
    <definedName name="gh" hidden="1">{#N/A,#N/A,FALSE,"이태원철근"}</definedName>
    <definedName name="ghdghdg" localSheetId="0" hidden="1">{#N/A,#N/A,FALSE,"이태원철근"}</definedName>
    <definedName name="ghdghdg" hidden="1">{#N/A,#N/A,FALSE,"이태원철근"}</definedName>
    <definedName name="GO" localSheetId="2">#REF!</definedName>
    <definedName name="GO" localSheetId="7">#REF!</definedName>
    <definedName name="GO">#REF!</definedName>
    <definedName name="GONG" localSheetId="2">#REF!</definedName>
    <definedName name="GONG" localSheetId="7">#REF!</definedName>
    <definedName name="GONG">#REF!</definedName>
    <definedName name="GROUP" localSheetId="2">[1]회사99!#REF!</definedName>
    <definedName name="GROUP" localSheetId="7">[1]회사99!#REF!</definedName>
    <definedName name="GROUP">[1]회사99!#REF!</definedName>
    <definedName name="GrphActSales" localSheetId="2">#REF!</definedName>
    <definedName name="GrphActSales" localSheetId="7">#REF!</definedName>
    <definedName name="GrphActSales">#REF!</definedName>
    <definedName name="GrphActStk" localSheetId="2">#REF!</definedName>
    <definedName name="GrphActStk" localSheetId="7">#REF!</definedName>
    <definedName name="GrphActStk">#REF!</definedName>
    <definedName name="GrphPlanSales" localSheetId="2">#REF!</definedName>
    <definedName name="GrphPlanSales" localSheetId="7">#REF!</definedName>
    <definedName name="GrphPlanSales">#REF!</definedName>
    <definedName name="GrphTgtStk" localSheetId="2">#REF!</definedName>
    <definedName name="GrphTgtStk" localSheetId="7">#REF!</definedName>
    <definedName name="GrphTgtStk">#REF!</definedName>
    <definedName name="GUTTER" localSheetId="2">#REF!</definedName>
    <definedName name="GUTTER" localSheetId="7">#REF!</definedName>
    <definedName name="GUTTER">#REF!</definedName>
    <definedName name="GUTTER_PIPE" localSheetId="2">#REF!</definedName>
    <definedName name="GUTTER_PIPE" localSheetId="7">#REF!</definedName>
    <definedName name="GUTTER_PIPE">#REF!</definedName>
    <definedName name="H" localSheetId="2">#REF!</definedName>
    <definedName name="H" localSheetId="7">#REF!</definedName>
    <definedName name="H">#REF!</definedName>
    <definedName name="H_1" localSheetId="2">#REF!</definedName>
    <definedName name="H_1" localSheetId="7">#REF!</definedName>
    <definedName name="H_1">#REF!</definedName>
    <definedName name="H_2" localSheetId="2">#REF!</definedName>
    <definedName name="H_2" localSheetId="7">#REF!</definedName>
    <definedName name="H_2">#REF!</definedName>
    <definedName name="HANGER" localSheetId="2">#REF!</definedName>
    <definedName name="HANGER" localSheetId="7">#REF!</definedName>
    <definedName name="HANGER">#REF!</definedName>
    <definedName name="HAUS" localSheetId="2">[1]회사99!#REF!</definedName>
    <definedName name="HAUS" localSheetId="7">[1]회사99!#REF!</definedName>
    <definedName name="HAUS">[1]회사99!#REF!</definedName>
    <definedName name="HH">[3]정부노임단가!$A$5:$F$215</definedName>
    <definedName name="HJK" localSheetId="0" hidden="1">{#N/A,#N/A,FALSE,"이태원철근"}</definedName>
    <definedName name="HJK" hidden="1">{#N/A,#N/A,FALSE,"이태원철근"}</definedName>
    <definedName name="htc_단가표_List" localSheetId="2">#REF!</definedName>
    <definedName name="htc_단가표_List" localSheetId="7">#REF!</definedName>
    <definedName name="htc_단가표_List">#REF!</definedName>
    <definedName name="HTML_CodePage" hidden="1">949</definedName>
    <definedName name="HTML_Control" localSheetId="0" hidden="1">{"'별표'!$N$220"}</definedName>
    <definedName name="HTML_Control" hidden="1">{"'별표'!$N$220"}</definedName>
    <definedName name="HTML_Description" hidden="1">""</definedName>
    <definedName name="HTML_Email" hidden="1">""</definedName>
    <definedName name="HTML_Header" hidden="1">"별표"</definedName>
    <definedName name="HTML_LastUpdate" hidden="1">"98-03-12"</definedName>
    <definedName name="HTML_LineAfter" hidden="1">FALSE</definedName>
    <definedName name="HTML_LineBefore" hidden="1">FALSE</definedName>
    <definedName name="HTML_Name" hidden="1">"나승온"</definedName>
    <definedName name="HTML_OBDlg2" hidden="1">TRUE</definedName>
    <definedName name="HTML_OBDlg4" hidden="1">TRUE</definedName>
    <definedName name="HTML_OS" hidden="1">0</definedName>
    <definedName name="HTML_PathFile" hidden="1">"C:\WINDOWS\Favorites\MyHTML.htm"</definedName>
    <definedName name="HTML_Title" hidden="1">"한전감포"</definedName>
    <definedName name="HTR" localSheetId="0" hidden="1">{#N/A,#N/A,FALSE,"이태원철근"}</definedName>
    <definedName name="HTR" hidden="1">{#N/A,#N/A,FALSE,"이태원철근"}</definedName>
    <definedName name="I" localSheetId="2">#REF!</definedName>
    <definedName name="I" localSheetId="7">#REF!</definedName>
    <definedName name="I">#REF!</definedName>
    <definedName name="ID" localSheetId="2">#REF!,#REF!</definedName>
    <definedName name="ID" localSheetId="7">#REF!,#REF!</definedName>
    <definedName name="ID">#REF!,#REF!</definedName>
    <definedName name="IELWSALES" localSheetId="2">#REF!</definedName>
    <definedName name="IELWSALES" localSheetId="7">#REF!</definedName>
    <definedName name="IELWSALES">#REF!</definedName>
    <definedName name="IELYSALES" localSheetId="2">#REF!</definedName>
    <definedName name="IELYSALES" localSheetId="7">#REF!</definedName>
    <definedName name="IELYSALES">#REF!</definedName>
    <definedName name="IEPLANSALES" localSheetId="2">#REF!</definedName>
    <definedName name="IEPLANSALES" localSheetId="7">#REF!</definedName>
    <definedName name="IEPLANSALES">#REF!</definedName>
    <definedName name="IESP" localSheetId="2">#REF!</definedName>
    <definedName name="IESP" localSheetId="7">#REF!</definedName>
    <definedName name="IESP">#REF!</definedName>
    <definedName name="ii" localSheetId="2">#REF!</definedName>
    <definedName name="ii" localSheetId="7">#REF!</definedName>
    <definedName name="ii">#REF!</definedName>
    <definedName name="IntFreeCred" localSheetId="2">#REF!</definedName>
    <definedName name="IntFreeCred" localSheetId="7">#REF!</definedName>
    <definedName name="IntFreeCred">#REF!</definedName>
    <definedName name="J" localSheetId="2">#REF!</definedName>
    <definedName name="J" localSheetId="7">#REF!</definedName>
    <definedName name="J">#REF!</definedName>
    <definedName name="JH">[4]정부노임단가!$A$5:$F$215</definedName>
    <definedName name="JJ">[5]정부노임단가!$A$5:$F$215</definedName>
    <definedName name="K" localSheetId="2">#REF!</definedName>
    <definedName name="K" localSheetId="7">#REF!</definedName>
    <definedName name="K">#REF!</definedName>
    <definedName name="KIM" localSheetId="2">#REF!</definedName>
    <definedName name="KIM" localSheetId="7">#REF!</definedName>
    <definedName name="KIM">#REF!</definedName>
    <definedName name="KJ" localSheetId="2">#REF!</definedName>
    <definedName name="KJ" localSheetId="7">#REF!</definedName>
    <definedName name="KJ">#REF!</definedName>
    <definedName name="KJH" localSheetId="2">#REF!</definedName>
    <definedName name="KJH" localSheetId="7">#REF!</definedName>
    <definedName name="KJH">#REF!</definedName>
    <definedName name="KK">[4]정부노임단가!$A$5:$F$215</definedName>
    <definedName name="L1AS" localSheetId="2">#REF!</definedName>
    <definedName name="L1AS" localSheetId="7">#REF!</definedName>
    <definedName name="L1AS">#REF!</definedName>
    <definedName name="LAST" localSheetId="2">#REF!</definedName>
    <definedName name="LAST" localSheetId="7">#REF!</definedName>
    <definedName name="LAST">#REF!</definedName>
    <definedName name="LL" localSheetId="2">#REF!</definedName>
    <definedName name="LL" localSheetId="7">#REF!</definedName>
    <definedName name="LL">#REF!</definedName>
    <definedName name="LLLL" localSheetId="2">#REF!</definedName>
    <definedName name="LLLL" localSheetId="7">#REF!</definedName>
    <definedName name="LLLL">#REF!</definedName>
    <definedName name="LWSALES" localSheetId="2">#REF!</definedName>
    <definedName name="LWSALES" localSheetId="7">#REF!</definedName>
    <definedName name="LWSALES">#REF!</definedName>
    <definedName name="LYBin" localSheetId="2">#REF!</definedName>
    <definedName name="LYBin" localSheetId="7">#REF!</definedName>
    <definedName name="LYBin">#REF!</definedName>
    <definedName name="LYHolds" localSheetId="2">#REF!</definedName>
    <definedName name="LYHolds" localSheetId="7">#REF!</definedName>
    <definedName name="LYHolds">#REF!</definedName>
    <definedName name="LYNet" localSheetId="2">#REF!</definedName>
    <definedName name="LYNet" localSheetId="7">#REF!</definedName>
    <definedName name="LYNet">#REF!</definedName>
    <definedName name="LYoos" localSheetId="2">#REF!</definedName>
    <definedName name="LYoos" localSheetId="7">#REF!</definedName>
    <definedName name="LYoos">#REF!</definedName>
    <definedName name="LYReselects" localSheetId="2">#REF!</definedName>
    <definedName name="LYReselects" localSheetId="7">#REF!</definedName>
    <definedName name="LYReselects">#REF!</definedName>
    <definedName name="LYReturns" localSheetId="2">#REF!</definedName>
    <definedName name="LYReturns" localSheetId="7">#REF!</definedName>
    <definedName name="LYReturns">#REF!</definedName>
    <definedName name="LYSales" localSheetId="2">#REF!</definedName>
    <definedName name="LYSales" localSheetId="7">#REF!</definedName>
    <definedName name="LYSales">#REF!</definedName>
    <definedName name="LYTotal" localSheetId="2">#REF!</definedName>
    <definedName name="LYTotal" localSheetId="7">#REF!</definedName>
    <definedName name="LYTotal">#REF!</definedName>
    <definedName name="M" localSheetId="2">#REF!</definedName>
    <definedName name="M" localSheetId="7">#REF!</definedName>
    <definedName name="M">#REF!</definedName>
    <definedName name="mac" localSheetId="2">#REF!</definedName>
    <definedName name="mac" localSheetId="7">#REF!</definedName>
    <definedName name="mac">#REF!</definedName>
    <definedName name="MARGINPLAN" localSheetId="2">#REF!</definedName>
    <definedName name="MARGINPLAN" localSheetId="7">#REF!</definedName>
    <definedName name="MARGINPLAN">#REF!</definedName>
    <definedName name="MARGINPROJ" localSheetId="2">#REF!</definedName>
    <definedName name="MARGINPROJ" localSheetId="7">#REF!</definedName>
    <definedName name="MARGINPROJ">#REF!</definedName>
    <definedName name="MI_BANG" localSheetId="2">#REF!</definedName>
    <definedName name="MI_BANG" localSheetId="7">#REF!</definedName>
    <definedName name="MI_BANG">#REF!</definedName>
    <definedName name="MI_BU" localSheetId="2">#REF!</definedName>
    <definedName name="MI_BU" localSheetId="7">#REF!</definedName>
    <definedName name="MI_BU">#REF!</definedName>
    <definedName name="MI_GT" localSheetId="2">#REF!</definedName>
    <definedName name="MI_GT" localSheetId="7">#REF!</definedName>
    <definedName name="MI_GT">#REF!</definedName>
    <definedName name="MI_HAN" localSheetId="2">#REF!</definedName>
    <definedName name="MI_HAN" localSheetId="7">#REF!</definedName>
    <definedName name="MI_HAN">#REF!</definedName>
    <definedName name="MI_HP" localSheetId="2">#REF!</definedName>
    <definedName name="MI_HP" localSheetId="7">#REF!</definedName>
    <definedName name="MI_HP">#REF!</definedName>
    <definedName name="MI_RC1" localSheetId="2">#REF!</definedName>
    <definedName name="MI_RC1" localSheetId="7">#REF!</definedName>
    <definedName name="MI_RC1">#REF!</definedName>
    <definedName name="MI_RC2" localSheetId="2">#REF!</definedName>
    <definedName name="MI_RC2" localSheetId="7">#REF!</definedName>
    <definedName name="MI_RC2">#REF!</definedName>
    <definedName name="MI_TI" localSheetId="2">#REF!</definedName>
    <definedName name="MI_TI" localSheetId="7">#REF!</definedName>
    <definedName name="MI_TI">#REF!</definedName>
    <definedName name="mm" localSheetId="0" hidden="1">{#N/A,#N/A,TRUE,"토적및재료집계";#N/A,#N/A,TRUE,"토적및재료집계";#N/A,#N/A,TRUE,"단위량"}</definedName>
    <definedName name="mm" hidden="1">{#N/A,#N/A,TRUE,"토적및재료집계";#N/A,#N/A,TRUE,"토적및재료집계";#N/A,#N/A,TRUE,"단위량"}</definedName>
    <definedName name="MONEY" localSheetId="2">#REF!,#REF!</definedName>
    <definedName name="MONEY" localSheetId="7">#REF!,#REF!</definedName>
    <definedName name="MONEY">#REF!,#REF!</definedName>
    <definedName name="NEWGONG" localSheetId="2">#REF!</definedName>
    <definedName name="NEWGONG" localSheetId="7">#REF!</definedName>
    <definedName name="NEWGONG">#REF!</definedName>
    <definedName name="NEWTONG">#N/A</definedName>
    <definedName name="NEXT">#N/A</definedName>
    <definedName name="no" localSheetId="2">#REF!</definedName>
    <definedName name="no" localSheetId="7">#REF!</definedName>
    <definedName name="no">#REF!</definedName>
    <definedName name="NOMUBY" localSheetId="2">#REF!</definedName>
    <definedName name="NOMUBY" localSheetId="7">#REF!</definedName>
    <definedName name="NOMUBY">#REF!</definedName>
    <definedName name="o_m" localSheetId="2">#REF!</definedName>
    <definedName name="o_m" localSheetId="7">#REF!</definedName>
    <definedName name="o_m">#REF!</definedName>
    <definedName name="OOO" localSheetId="2">#REF!</definedName>
    <definedName name="OOO" localSheetId="7">#REF!</definedName>
    <definedName name="OOO">#REF!</definedName>
    <definedName name="p" localSheetId="2">#REF!</definedName>
    <definedName name="p" localSheetId="7">#REF!</definedName>
    <definedName name="p">#REF!</definedName>
    <definedName name="p_m" localSheetId="2">#REF!</definedName>
    <definedName name="p_m" localSheetId="7">#REF!</definedName>
    <definedName name="p_m">#REF!</definedName>
    <definedName name="p10pile" localSheetId="2">#REF!</definedName>
    <definedName name="p10pile" localSheetId="7">#REF!</definedName>
    <definedName name="p10pile">#REF!</definedName>
    <definedName name="p11pile" localSheetId="2">#REF!</definedName>
    <definedName name="p11pile" localSheetId="7">#REF!</definedName>
    <definedName name="p11pile">#REF!</definedName>
    <definedName name="p12pile" localSheetId="2">#REF!</definedName>
    <definedName name="p12pile" localSheetId="7">#REF!</definedName>
    <definedName name="p12pile">#REF!</definedName>
    <definedName name="p13pile" localSheetId="2">#REF!</definedName>
    <definedName name="p13pile" localSheetId="7">#REF!</definedName>
    <definedName name="p13pile">#REF!</definedName>
    <definedName name="p14pile" localSheetId="2">#REF!</definedName>
    <definedName name="p14pile" localSheetId="7">#REF!</definedName>
    <definedName name="p14pile">#REF!</definedName>
    <definedName name="p15pile" localSheetId="2">#REF!</definedName>
    <definedName name="p15pile" localSheetId="7">#REF!</definedName>
    <definedName name="p15pile">#REF!</definedName>
    <definedName name="p16pile" localSheetId="2">#REF!</definedName>
    <definedName name="p16pile" localSheetId="7">#REF!</definedName>
    <definedName name="p16pile">#REF!</definedName>
    <definedName name="p17pile" localSheetId="2">#REF!</definedName>
    <definedName name="p17pile" localSheetId="7">#REF!</definedName>
    <definedName name="p17pile">#REF!</definedName>
    <definedName name="p1pile" localSheetId="2">#REF!</definedName>
    <definedName name="p1pile" localSheetId="7">#REF!</definedName>
    <definedName name="p1pile">#REF!</definedName>
    <definedName name="p2pile" localSheetId="2">#REF!</definedName>
    <definedName name="p2pile" localSheetId="7">#REF!</definedName>
    <definedName name="p2pile">#REF!</definedName>
    <definedName name="p3pile" localSheetId="2">#REF!</definedName>
    <definedName name="p3pile" localSheetId="7">#REF!</definedName>
    <definedName name="p3pile">#REF!</definedName>
    <definedName name="p4pile" localSheetId="2">#REF!</definedName>
    <definedName name="p4pile" localSheetId="7">#REF!</definedName>
    <definedName name="p4pile">#REF!</definedName>
    <definedName name="p5pile" localSheetId="2">#REF!</definedName>
    <definedName name="p5pile" localSheetId="7">#REF!</definedName>
    <definedName name="p5pile">#REF!</definedName>
    <definedName name="p6pile" localSheetId="2">#REF!</definedName>
    <definedName name="p6pile" localSheetId="7">#REF!</definedName>
    <definedName name="p6pile">#REF!</definedName>
    <definedName name="p7pile" localSheetId="2">#REF!</definedName>
    <definedName name="p7pile" localSheetId="7">#REF!</definedName>
    <definedName name="p7pile">#REF!</definedName>
    <definedName name="p8pile" localSheetId="2">#REF!</definedName>
    <definedName name="p8pile" localSheetId="7">#REF!</definedName>
    <definedName name="p8pile">#REF!</definedName>
    <definedName name="p9pile" localSheetId="2">#REF!</definedName>
    <definedName name="p9pile" localSheetId="7">#REF!</definedName>
    <definedName name="p9pile">#REF!</definedName>
    <definedName name="PE" localSheetId="2">#REF!</definedName>
    <definedName name="PE" localSheetId="7">#REF!</definedName>
    <definedName name="PE">#REF!</definedName>
    <definedName name="PH" localSheetId="2">#REF!</definedName>
    <definedName name="PH" localSheetId="7">#REF!</definedName>
    <definedName name="PH">#REF!</definedName>
    <definedName name="POAARTRTPOBBRTRT" localSheetId="2">#REF!</definedName>
    <definedName name="POAARTRTPOBBRTRT" localSheetId="7">#REF!</definedName>
    <definedName name="POAARTRTPOBBRTRT">#REF!</definedName>
    <definedName name="poaaRTRTpobbRTRTpoccRTRTpoddRTR" localSheetId="2">#REF!</definedName>
    <definedName name="poaaRTRTpobbRTRTpoccRTRTpoddRTR" localSheetId="7">#REF!</definedName>
    <definedName name="poaaRTRTpobbRTRTpoccRTRTpoddRTR">#REF!</definedName>
    <definedName name="pojjRTRTpoiiRTRTpohhRTRT" localSheetId="2">#REF!</definedName>
    <definedName name="pojjRTRTpoiiRTRTpohhRTRT" localSheetId="7">#REF!</definedName>
    <definedName name="pojjRTRTpoiiRTRTpohhRTRT">#REF!</definedName>
    <definedName name="POR121175C2054RTSKS15C6LRTHDLRT" localSheetId="2">#REF!</definedName>
    <definedName name="POR121175C2054RTSKS15C6LRTHDLRT" localSheetId="7">#REF!</definedName>
    <definedName name="POR121175C2054RTSKS15C6LRTHDLRT">#REF!</definedName>
    <definedName name="POR458C2054RTSKS15C6LRTHDLRTM4T" localSheetId="2">#REF!</definedName>
    <definedName name="POR458C2054RTSKS15C6LRTHDLRTM4T" localSheetId="7">#REF!</definedName>
    <definedName name="POR458C2054RTSKS15C6LRTHDLRTM4T">#REF!</definedName>
    <definedName name="POR7280C116RTSKS15C6LRTHR26C116" localSheetId="2">#REF!</definedName>
    <definedName name="POR7280C116RTSKS15C6LRTHR26C116" localSheetId="7">#REF!</definedName>
    <definedName name="POR7280C116RTSKS15C6LRTHR26C116">#REF!</definedName>
    <definedName name="pp" localSheetId="2">#REF!,#REF!</definedName>
    <definedName name="pp" localSheetId="7">#REF!,#REF!</definedName>
    <definedName name="pp">#REF!,#REF!</definedName>
    <definedName name="PPP" localSheetId="2">#REF!</definedName>
    <definedName name="PPP" localSheetId="7">#REF!</definedName>
    <definedName name="PPP">#REF!</definedName>
    <definedName name="PRDump" localSheetId="2">#REF!</definedName>
    <definedName name="PRDump" localSheetId="7">#REF!</definedName>
    <definedName name="PRDump">#REF!</definedName>
    <definedName name="prinf_titles" localSheetId="2">#REF!</definedName>
    <definedName name="prinf_titles" localSheetId="7">#REF!</definedName>
    <definedName name="prinf_titles">#REF!</definedName>
    <definedName name="_xlnm.Print_Area" localSheetId="2">내역서!$A$1:$M$27</definedName>
    <definedName name="_xlnm.Print_Area" localSheetId="4">단가산출!$A$1:$Z$650</definedName>
    <definedName name="_xlnm.Print_Area" localSheetId="3">'단가산출 총괄표'!$A$1:$J$22</definedName>
    <definedName name="_xlnm.Print_Area" localSheetId="9">시중노임단가!$A$1:$I$22</definedName>
    <definedName name="_xlnm.Print_Area" localSheetId="8">자재조서!$A$1:$L$14</definedName>
    <definedName name="_xlnm.Print_Area" localSheetId="7">'중기 기초자료'!$A$1:$F$28</definedName>
    <definedName name="_xlnm.Print_Area" localSheetId="5">'중기사용료 목록'!$A$1:$H$21</definedName>
    <definedName name="_xlnm.Print_Area" localSheetId="6">중기산출근거!$A$1:$L$114</definedName>
    <definedName name="_xlnm.Print_Area" localSheetId="1">총괄내역서!$A$1:$M$12</definedName>
    <definedName name="_xlnm.Print_Area" localSheetId="0">표지!$A$1:$K$18</definedName>
    <definedName name="_xlnm.Print_Area">#REF!</definedName>
    <definedName name="PRINT_AREA_MI" localSheetId="2">#REF!</definedName>
    <definedName name="PRINT_AREA_MI" localSheetId="7">#REF!</definedName>
    <definedName name="PRINT_AREA_MI">#REF!</definedName>
    <definedName name="PRINT_AREA_MI1" localSheetId="2">#REF!</definedName>
    <definedName name="PRINT_AREA_MI1" localSheetId="7">#REF!</definedName>
    <definedName name="PRINT_AREA_MI1">#REF!</definedName>
    <definedName name="PRINT_TITEL" localSheetId="2">#REF!</definedName>
    <definedName name="PRINT_TITEL" localSheetId="7">#REF!</definedName>
    <definedName name="PRINT_TITEL">#REF!</definedName>
    <definedName name="print_title" localSheetId="2">#REF!</definedName>
    <definedName name="print_title" localSheetId="7">#REF!</definedName>
    <definedName name="print_title">#REF!</definedName>
    <definedName name="_xlnm.Print_Titles" localSheetId="2">내역서!$2:$3</definedName>
    <definedName name="_xlnm.Print_Titles" localSheetId="4">단가산출!$1:$1</definedName>
    <definedName name="_xlnm.Print_Titles" localSheetId="3">'단가산출 총괄표'!$1:$2</definedName>
    <definedName name="_xlnm.Print_Titles" localSheetId="6">중기산출근거!$1:$1</definedName>
    <definedName name="_xlnm.Print_Titles" localSheetId="1">총괄내역서!$3:$4</definedName>
    <definedName name="PSKS12C4LRTOR50C1R84C10RTHDLRTM" localSheetId="2">#REF!</definedName>
    <definedName name="PSKS12C4LRTOR50C1R84C10RTHDLRTM" localSheetId="7">#REF!</definedName>
    <definedName name="PSKS12C4LRTOR50C1R84C10RTHDLRTM">#REF!</definedName>
    <definedName name="PSKS12C4LRTOR6C73R45C74RTHDLRTM" localSheetId="2">#REF!</definedName>
    <definedName name="PSKS12C4LRTOR6C73R45C74RTHDLRTM" localSheetId="7">#REF!</definedName>
    <definedName name="PSKS12C4LRTOR6C73R45C74RTHDLRTM">#REF!</definedName>
    <definedName name="PSKS12C4LRTOR9C1R47C10RTHDLRTM3" localSheetId="2">#REF!</definedName>
    <definedName name="PSKS12C4LRTOR9C1R47C10RTHDLRTM3" localSheetId="7">#REF!</definedName>
    <definedName name="PSKS12C4LRTOR9C1R47C10RTHDLRTM3">#REF!</definedName>
    <definedName name="PSKS13C4LRTOR138C45R180C58RTHDL" localSheetId="2">#REF!</definedName>
    <definedName name="PSKS13C4LRTOR138C45R180C58RTHDL" localSheetId="7">#REF!</definedName>
    <definedName name="PSKS13C4LRTOR138C45R180C58RTHDL">#REF!</definedName>
    <definedName name="PSKS13C4LRTOR182C45R224C58RTHDL" localSheetId="2">#REF!</definedName>
    <definedName name="PSKS13C4LRTOR182C45R224C58RTHDL" localSheetId="7">#REF!</definedName>
    <definedName name="PSKS13C4LRTOR182C45R224C58RTHDL">#REF!</definedName>
    <definedName name="PSKS13C4LRTOR39C29R79C43RTHDLRT" localSheetId="2">#REF!</definedName>
    <definedName name="PSKS13C4LRTOR39C29R79C43RTHDLRT" localSheetId="7">#REF!</definedName>
    <definedName name="PSKS13C4LRTOR39C29R79C43RTHDLRT">#REF!</definedName>
    <definedName name="PSKS13C4LRTOR49C45R91C58RTHDLRT" localSheetId="2">#REF!</definedName>
    <definedName name="PSKS13C4LRTOR49C45R91C58RTHDLRT" localSheetId="7">#REF!</definedName>
    <definedName name="PSKS13C4LRTOR49C45R91C58RTHDLRT">#REF!</definedName>
    <definedName name="PSKS13C4LRTOR5C29R40C43RTHDLRTM" localSheetId="2">#REF!</definedName>
    <definedName name="PSKS13C4LRTOR5C29R40C43RTHDLRTM" localSheetId="7">#REF!</definedName>
    <definedName name="PSKS13C4LRTOR5C29R40C43RTHDLRTM">#REF!</definedName>
    <definedName name="PSKS13C4LRTOR5C45R47C58RTHDLRTM" localSheetId="2">#REF!</definedName>
    <definedName name="PSKS13C4LRTOR5C45R47C58RTHDLRTM" localSheetId="7">#REF!</definedName>
    <definedName name="PSKS13C4LRTOR5C45R47C58RTHDLRTM">#REF!</definedName>
    <definedName name="PSKS13C4LRTOR94C45R136C58RTHDLR" localSheetId="2">#REF!</definedName>
    <definedName name="PSKS13C4LRTOR94C45R136C58RTHDLR" localSheetId="7">#REF!</definedName>
    <definedName name="PSKS13C4LRTOR94C45R136C58RTHDLR">#REF!</definedName>
    <definedName name="PSKS13C6LRTOR3C76R62C87RTM1TB0T" localSheetId="2">#REF!</definedName>
    <definedName name="PSKS13C6LRTOR3C76R62C87RTM1TB0T" localSheetId="7">#REF!</definedName>
    <definedName name="PSKS13C6LRTOR3C76R62C87RTM1TB0T">#REF!</definedName>
    <definedName name="Q" localSheetId="2">#REF!</definedName>
    <definedName name="Q" localSheetId="7">#REF!</definedName>
    <definedName name="Q">#REF!</definedName>
    <definedName name="QLQL" localSheetId="2">#REF!</definedName>
    <definedName name="QLQL" localSheetId="7">#REF!</definedName>
    <definedName name="QLQL">#REF!</definedName>
    <definedName name="QQ" localSheetId="0" hidden="1">{#N/A,#N/A,FALSE,"이태원철근"}</definedName>
    <definedName name="QQ" hidden="1">{#N/A,#N/A,FALSE,"이태원철근"}</definedName>
    <definedName name="QW" localSheetId="0" hidden="1">{#N/A,#N/A,FALSE,"이태원철근"}</definedName>
    <definedName name="QW" hidden="1">{#N/A,#N/A,FALSE,"이태원철근"}</definedName>
    <definedName name="QWE" localSheetId="0" hidden="1">{#N/A,#N/A,FALSE,"이태원철근"}</definedName>
    <definedName name="QWE" hidden="1">{#N/A,#N/A,FALSE,"이태원철근"}</definedName>
    <definedName name="QWER" localSheetId="0" hidden="1">{#N/A,#N/A,FALSE,"이태원철근"}</definedName>
    <definedName name="QWER" hidden="1">{#N/A,#N/A,FALSE,"이태원철근"}</definedName>
    <definedName name="RawAgencyPrice" localSheetId="2">#REF!</definedName>
    <definedName name="RawAgencyPrice" localSheetId="7">#REF!</definedName>
    <definedName name="RawAgencyPrice">#REF!</definedName>
    <definedName name="RBData" localSheetId="2">#REF!</definedName>
    <definedName name="RBData" localSheetId="7">#REF!</definedName>
    <definedName name="RBData">#REF!</definedName>
    <definedName name="RC_B" localSheetId="2">#REF!</definedName>
    <definedName name="RC_B" localSheetId="7">#REF!</definedName>
    <definedName name="RC_B">#REF!</definedName>
    <definedName name="_xlnm.Recorder" localSheetId="2">#REF!</definedName>
    <definedName name="_xlnm.Recorder" localSheetId="7">#REF!</definedName>
    <definedName name="_xlnm.Recorder">#REF!</definedName>
    <definedName name="Reselects" localSheetId="2">#REF!</definedName>
    <definedName name="Reselects" localSheetId="7">#REF!</definedName>
    <definedName name="Reselects">#REF!</definedName>
    <definedName name="RK" localSheetId="0" hidden="1">{#N/A,#N/A,FALSE,"이태원철근"}</definedName>
    <definedName name="RK" hidden="1">{#N/A,#N/A,FALSE,"이태원철근"}</definedName>
    <definedName name="RRR" localSheetId="2">#REF!</definedName>
    <definedName name="RRR" localSheetId="7">#REF!</definedName>
    <definedName name="RRR">#REF!</definedName>
    <definedName name="RT" localSheetId="0" hidden="1">{#N/A,#N/A,FALSE,"이태원철근"}</definedName>
    <definedName name="RT" hidden="1">{#N/A,#N/A,FALSE,"이태원철근"}</definedName>
    <definedName name="RTCLCRDLCRCRCRCRCRDLRT" localSheetId="2">#REF!</definedName>
    <definedName name="RTCLCRDLCRCRCRCRCRDLRT" localSheetId="7">#REF!</definedName>
    <definedName name="RTCLCRDLCRCRCRCRCRDLRT">#REF!</definedName>
    <definedName name="s_1" localSheetId="2">#REF!</definedName>
    <definedName name="s_1" localSheetId="7">#REF!</definedName>
    <definedName name="s_1">#REF!</definedName>
    <definedName name="s_2" localSheetId="2">#REF!</definedName>
    <definedName name="s_2" localSheetId="7">#REF!</definedName>
    <definedName name="s_2">#REF!</definedName>
    <definedName name="sad" localSheetId="0" hidden="1">{#N/A,#N/A,FALSE,"이태원철근"}</definedName>
    <definedName name="sad" hidden="1">{#N/A,#N/A,FALSE,"이태원철근"}</definedName>
    <definedName name="SALESPLAN" localSheetId="2">#REF!</definedName>
    <definedName name="SALESPLAN" localSheetId="7">#REF!</definedName>
    <definedName name="SALESPLAN">#REF!</definedName>
    <definedName name="SAN">#N/A</definedName>
    <definedName name="SAPOC" localSheetId="2">[1]회사99!#REF!</definedName>
    <definedName name="SAPOC" localSheetId="7">[1]회사99!#REF!</definedName>
    <definedName name="SAPOC">[1]회사99!#REF!</definedName>
    <definedName name="sdfg" localSheetId="0" hidden="1">{#N/A,#N/A,FALSE,"이태원철근"}</definedName>
    <definedName name="sdfg" hidden="1">{#N/A,#N/A,FALSE,"이태원철근"}</definedName>
    <definedName name="sdfsgd" localSheetId="0" hidden="1">{#N/A,#N/A,FALSE,"이태원철근"}</definedName>
    <definedName name="sdfsgd" hidden="1">{#N/A,#N/A,FALSE,"이태원철근"}</definedName>
    <definedName name="SERVICE" localSheetId="0" hidden="1">{#N/A,#N/A,FALSE,"이태원철근"}</definedName>
    <definedName name="SERVICE" hidden="1">{#N/A,#N/A,FALSE,"이태원철근"}</definedName>
    <definedName name="SF" localSheetId="0" hidden="1">{#N/A,#N/A,FALSE,"이태원철근"}</definedName>
    <definedName name="SF" hidden="1">{#N/A,#N/A,FALSE,"이태원철근"}</definedName>
    <definedName name="SLEEVE" localSheetId="2">#REF!</definedName>
    <definedName name="SLEEVE" localSheetId="7">#REF!</definedName>
    <definedName name="SLEEVE">#REF!</definedName>
    <definedName name="SOCKET" localSheetId="2">#REF!</definedName>
    <definedName name="SOCKET" localSheetId="7">#REF!</definedName>
    <definedName name="SOCKET">#REF!</definedName>
    <definedName name="SORT" localSheetId="2">#REF!</definedName>
    <definedName name="SORT" localSheetId="7">#REF!</definedName>
    <definedName name="SORT">#REF!</definedName>
    <definedName name="sort2054" localSheetId="2">#REF!</definedName>
    <definedName name="sort2054" localSheetId="7">#REF!</definedName>
    <definedName name="sort2054">#REF!</definedName>
    <definedName name="SSS" localSheetId="2">#REF!</definedName>
    <definedName name="SSS" localSheetId="7">#REF!</definedName>
    <definedName name="SSS">#REF!</definedName>
    <definedName name="start" localSheetId="2">#REF!</definedName>
    <definedName name="start" localSheetId="7">#REF!</definedName>
    <definedName name="start">#REF!</definedName>
    <definedName name="STEEL_GUTTER" localSheetId="2">#REF!</definedName>
    <definedName name="STEEL_GUTTER" localSheetId="7">#REF!</definedName>
    <definedName name="STEEL_GUTTER">#REF!</definedName>
    <definedName name="T_PIECE_67" localSheetId="2">#REF!</definedName>
    <definedName name="T_PIECE_67" localSheetId="7">#REF!</definedName>
    <definedName name="T_PIECE_67">#REF!</definedName>
    <definedName name="T_PIECE_87" localSheetId="2">#REF!</definedName>
    <definedName name="T_PIECE_87" localSheetId="7">#REF!</definedName>
    <definedName name="T_PIECE_87">#REF!</definedName>
    <definedName name="Table" localSheetId="2">#REF!</definedName>
    <definedName name="Table" localSheetId="7">#REF!</definedName>
    <definedName name="Table">#REF!</definedName>
    <definedName name="Table1" localSheetId="2">#REF!</definedName>
    <definedName name="Table1" localSheetId="7">#REF!</definedName>
    <definedName name="Table1">#REF!</definedName>
    <definedName name="test" localSheetId="2">#REF!</definedName>
    <definedName name="test" localSheetId="7">#REF!</definedName>
    <definedName name="test">#REF!</definedName>
    <definedName name="TIT" localSheetId="2">#REF!</definedName>
    <definedName name="TIT" localSheetId="7">#REF!</definedName>
    <definedName name="TIT">#REF!</definedName>
    <definedName name="title" localSheetId="2">#REF!</definedName>
    <definedName name="title" localSheetId="7">#REF!</definedName>
    <definedName name="title">#REF!</definedName>
    <definedName name="TONG" localSheetId="2">#REF!</definedName>
    <definedName name="TONG" localSheetId="7">#REF!</definedName>
    <definedName name="TONG">#REF!</definedName>
    <definedName name="TTT" localSheetId="2">#REF!</definedName>
    <definedName name="TTT" localSheetId="7">#REF!</definedName>
    <definedName name="TTT">#REF!</definedName>
    <definedName name="VB" localSheetId="0" hidden="1">{#N/A,#N/A,FALSE,"이태원철근"}</definedName>
    <definedName name="VB" hidden="1">{#N/A,#N/A,FALSE,"이태원철근"}</definedName>
    <definedName name="VBN" localSheetId="0" hidden="1">{#N/A,#N/A,FALSE,"이태원철근"}</definedName>
    <definedName name="VBN" hidden="1">{#N/A,#N/A,FALSE,"이태원철근"}</definedName>
    <definedName name="VVV" localSheetId="2">#REF!</definedName>
    <definedName name="VVV" localSheetId="7">#REF!</definedName>
    <definedName name="VVV">#REF!</definedName>
    <definedName name="w_m" localSheetId="2">#REF!</definedName>
    <definedName name="w_m" localSheetId="7">#REF!</definedName>
    <definedName name="w_m">#REF!</definedName>
    <definedName name="w_m1" localSheetId="2">#REF!</definedName>
    <definedName name="w_m1" localSheetId="7">#REF!</definedName>
    <definedName name="w_m1">#REF!</definedName>
    <definedName name="w_m2" localSheetId="2">#REF!</definedName>
    <definedName name="w_m2" localSheetId="7">#REF!</definedName>
    <definedName name="w_m2">#REF!</definedName>
    <definedName name="WATER_BOX" localSheetId="2">#REF!</definedName>
    <definedName name="WATER_BOX" localSheetId="7">#REF!</definedName>
    <definedName name="WATER_BOX">#REF!</definedName>
    <definedName name="wrn.건설기계사업소._.상반기보고." localSheetId="0" hidden="1">{#N/A,#N/A,FALSE,"사업총괄";#N/A,#N/A,FALSE,"장비사업";#N/A,#N/A,FALSE,"철구사업";#N/A,#N/A,FALSE,"준설사업"}</definedName>
    <definedName name="wrn.건설기계사업소._.상반기보고." hidden="1">{#N/A,#N/A,FALSE,"사업총괄";#N/A,#N/A,FALSE,"장비사업";#N/A,#N/A,FALSE,"철구사업";#N/A,#N/A,FALSE,"준설사업"}</definedName>
    <definedName name="wrn.변경예산." localSheetId="0" hidden="1">{#N/A,#N/A,FALSE,"변경관리예산";#N/A,#N/A,FALSE,"변경장비예산";#N/A,#N/A,FALSE,"변경준설예산";#N/A,#N/A,FALSE,"변경철구예산"}</definedName>
    <definedName name="wrn.변경예산." hidden="1">{#N/A,#N/A,FALSE,"변경관리예산";#N/A,#N/A,FALSE,"변경장비예산";#N/A,#N/A,FALSE,"변경준설예산";#N/A,#N/A,FALSE,"변경철구예산"}</definedName>
    <definedName name="wrn.부산주경기장.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rn.부산주경기장.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rn.사업현황." localSheetId="0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wrn.사업현황.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wrn.설계내역서." localSheetId="0" hidden="1">{#N/A,#N/A,FALSE,"설계내억서"}</definedName>
    <definedName name="wrn.설계내역서." hidden="1">{#N/A,#N/A,FALSE,"설계내억서"}</definedName>
    <definedName name="wrn.신용찬." localSheetId="0" hidden="1">{#N/A,#N/A,TRUE,"토적및재료집계";#N/A,#N/A,TRUE,"토적및재료집계";#N/A,#N/A,TRUE,"단위량"}</definedName>
    <definedName name="wrn.신용찬." hidden="1">{#N/A,#N/A,TRUE,"토적및재료집계";#N/A,#N/A,TRUE,"토적및재료집계";#N/A,#N/A,TRUE,"단위량"}</definedName>
    <definedName name="wrn.예상손익." localSheetId="0" hidden="1">{#N/A,#N/A,FALSE,"예상손익";#N/A,#N/A,FALSE,"관리분석";#N/A,#N/A,FALSE,"장비분석";#N/A,#N/A,FALSE,"준설분석";#N/A,#N/A,FALSE,"철구분석"}</definedName>
    <definedName name="wrn.예상손익." hidden="1">{#N/A,#N/A,FALSE,"예상손익";#N/A,#N/A,FALSE,"관리분석";#N/A,#N/A,FALSE,"장비분석";#N/A,#N/A,FALSE,"준설분석";#N/A,#N/A,FALSE,"철구분석"}</definedName>
    <definedName name="wrn.이태원._.철근." localSheetId="0" hidden="1">{#N/A,#N/A,FALSE,"이태원철근"}</definedName>
    <definedName name="wrn.이태원._.철근." hidden="1">{#N/A,#N/A,FALSE,"이태원철근"}</definedName>
    <definedName name="WW" localSheetId="2">#REF!</definedName>
    <definedName name="WW" localSheetId="7">#REF!</definedName>
    <definedName name="WW">#REF!</definedName>
    <definedName name="xxx" localSheetId="2">#REF!</definedName>
    <definedName name="xxx" localSheetId="7">#REF!</definedName>
    <definedName name="xxx">#REF!</definedName>
    <definedName name="xxxxxxxxx" localSheetId="2">#REF!</definedName>
    <definedName name="xxxxxxxxx" localSheetId="7">#REF!</definedName>
    <definedName name="xxxxxxxxx">#REF!</definedName>
    <definedName name="YES" localSheetId="2">#REF!</definedName>
    <definedName name="YES" localSheetId="7">#REF!</definedName>
    <definedName name="YES">#REF!</definedName>
    <definedName name="Z" localSheetId="2">#REF!</definedName>
    <definedName name="Z" localSheetId="7">#REF!</definedName>
    <definedName name="Z">#REF!</definedName>
    <definedName name="Z_47808010_6E85_4539_B1B7_15DF8E22FBDB_.wvu.PrintArea" localSheetId="2" hidden="1">내역서!$A$1:$M$27</definedName>
    <definedName name="Z_47808010_6E85_4539_B1B7_15DF8E22FBDB_.wvu.PrintArea" localSheetId="3" hidden="1">'단가산출 총괄표'!$A$1:$J$22</definedName>
    <definedName name="Z_47808010_6E85_4539_B1B7_15DF8E22FBDB_.wvu.PrintArea" localSheetId="1" hidden="1">총괄내역서!$A$1:$M$12</definedName>
    <definedName name="Z_47808010_6E85_4539_B1B7_15DF8E22FBDB_.wvu.PrintArea" localSheetId="0" hidden="1">표지!$A$1:$L$20</definedName>
    <definedName name="Z_47808010_6E85_4539_B1B7_15DF8E22FBDB_.wvu.PrintTitles" localSheetId="2" hidden="1">내역서!$2:$3</definedName>
    <definedName name="Z_47808010_6E85_4539_B1B7_15DF8E22FBDB_.wvu.PrintTitles" localSheetId="3" hidden="1">'단가산출 총괄표'!$1:$2</definedName>
    <definedName name="Z_47808010_6E85_4539_B1B7_15DF8E22FBDB_.wvu.PrintTitles" localSheetId="1" hidden="1">총괄내역서!$3:$4</definedName>
    <definedName name="Z_47808010_6E85_4539_B1B7_15DF8E22FBDB_.wvu.Rows" localSheetId="2" hidden="1">내역서!#REF!,내역서!#REF!,내역서!#REF!</definedName>
    <definedName name="Z_47808010_6E85_4539_B1B7_15DF8E22FBDB_.wvu.Rows" localSheetId="3" hidden="1">'단가산출 총괄표'!#REF!,'단가산출 총괄표'!$5:$5,'단가산출 총괄표'!$7:$7,'단가산출 총괄표'!$8:$8,'단가산출 총괄표'!$9:$9,'단가산출 총괄표'!$10:$12,'단가산출 총괄표'!$13:$15,'단가산출 총괄표'!$16:$16,'단가산출 총괄표'!$22:$22</definedName>
    <definedName name="Z_47808010_6E85_4539_B1B7_15DF8E22FBDB_.wvu.Rows" localSheetId="1" hidden="1">총괄내역서!#REF!,총괄내역서!#REF!,총괄내역서!$11:$11</definedName>
    <definedName name="Z_9B61A0C7_DDD8_41B7_817E_C04C6F251091_.wvu.PrintArea" localSheetId="2" hidden="1">내역서!$A$1:$M$27</definedName>
    <definedName name="Z_9B61A0C7_DDD8_41B7_817E_C04C6F251091_.wvu.PrintArea" localSheetId="3" hidden="1">'단가산출 총괄표'!$A$1:$J$22</definedName>
    <definedName name="Z_9B61A0C7_DDD8_41B7_817E_C04C6F251091_.wvu.PrintArea" localSheetId="1" hidden="1">총괄내역서!$A$1:$M$12</definedName>
    <definedName name="Z_9B61A0C7_DDD8_41B7_817E_C04C6F251091_.wvu.PrintArea" localSheetId="0" hidden="1">표지!$A$1:$L$20</definedName>
    <definedName name="Z_9B61A0C7_DDD8_41B7_817E_C04C6F251091_.wvu.PrintTitles" localSheetId="2" hidden="1">내역서!$2:$3</definedName>
    <definedName name="Z_9B61A0C7_DDD8_41B7_817E_C04C6F251091_.wvu.PrintTitles" localSheetId="3" hidden="1">'단가산출 총괄표'!$1:$2</definedName>
    <definedName name="Z_9B61A0C7_DDD8_41B7_817E_C04C6F251091_.wvu.PrintTitles" localSheetId="1" hidden="1">총괄내역서!$3:$4</definedName>
    <definedName name="Z_9B61A0C7_DDD8_41B7_817E_C04C6F251091_.wvu.Rows" localSheetId="2" hidden="1">내역서!#REF!,내역서!#REF!,내역서!#REF!</definedName>
    <definedName name="Z_9B61A0C7_DDD8_41B7_817E_C04C6F251091_.wvu.Rows" localSheetId="3" hidden="1">'단가산출 총괄표'!#REF!,'단가산출 총괄표'!$5:$5,'단가산출 총괄표'!$7:$7,'단가산출 총괄표'!$8:$8,'단가산출 총괄표'!$9:$9,'단가산출 총괄표'!$10:$12,'단가산출 총괄표'!$13:$15,'단가산출 총괄표'!$16:$16,'단가산출 총괄표'!$22:$22</definedName>
    <definedName name="Z_9B61A0C7_DDD8_41B7_817E_C04C6F251091_.wvu.Rows" localSheetId="1" hidden="1">총괄내역서!#REF!,총괄내역서!#REF!,총괄내역서!$11:$11</definedName>
    <definedName name="ZOKI" localSheetId="2">[1]회사99!#REF!</definedName>
    <definedName name="ZOKI" localSheetId="7">[1]회사99!#REF!</definedName>
    <definedName name="ZOKI">[1]회사99!#REF!</definedName>
    <definedName name="ZP" localSheetId="2">#REF!</definedName>
    <definedName name="ZP" localSheetId="7">#REF!</definedName>
    <definedName name="ZP">#REF!</definedName>
    <definedName name="ZXC" localSheetId="0" hidden="1">{#N/A,#N/A,FALSE,"이태원철근"}</definedName>
    <definedName name="ZXC" hidden="1">{#N/A,#N/A,FALSE,"이태원철근"}</definedName>
    <definedName name="zz" localSheetId="2">#REF!</definedName>
    <definedName name="zz" localSheetId="7">#REF!</definedName>
    <definedName name="zz">#REF!</definedName>
    <definedName name="ㄱ" localSheetId="0" hidden="1">{#N/A,#N/A,FALSE,"이태원철근"}</definedName>
    <definedName name="ㄱ" hidden="1">{#N/A,#N/A,FALSE,"이태원철근"}</definedName>
    <definedName name="ㄱㄱ" localSheetId="0" hidden="1">{#N/A,#N/A,FALSE,"이태원철근"}</definedName>
    <definedName name="ㄱㄱ" hidden="1">{#N/A,#N/A,FALSE,"이태원철근"}</definedName>
    <definedName name="ㄱㄱㄱ" localSheetId="2">#REF!</definedName>
    <definedName name="ㄱㄱㄱ" localSheetId="7">#REF!</definedName>
    <definedName name="ㄱㄱㄱ">#REF!</definedName>
    <definedName name="가" localSheetId="2" hidden="1">#REF!</definedName>
    <definedName name="가" localSheetId="7" hidden="1">#REF!</definedName>
    <definedName name="가" hidden="1">#REF!</definedName>
    <definedName name="가나" localSheetId="2">#REF!</definedName>
    <definedName name="가나" localSheetId="7">#REF!</definedName>
    <definedName name="가나">#REF!</definedName>
    <definedName name="가로등부표2" localSheetId="2">#REF!,#REF!</definedName>
    <definedName name="가로등부표2" localSheetId="7">#REF!,#REF!</definedName>
    <definedName name="가로등부표2">#REF!,#REF!</definedName>
    <definedName name="가설사무실" localSheetId="2">#REF!</definedName>
    <definedName name="가설사무실" localSheetId="7">#REF!</definedName>
    <definedName name="가설사무실">#REF!</definedName>
    <definedName name="가시설공" localSheetId="2">#REF!</definedName>
    <definedName name="가시설공" localSheetId="7">#REF!</definedName>
    <definedName name="가시설공">#REF!</definedName>
    <definedName name="가실행" localSheetId="2">#REF!</definedName>
    <definedName name="가실행" localSheetId="7">#REF!</definedName>
    <definedName name="가실행">#REF!</definedName>
    <definedName name="간노" localSheetId="2">#REF!</definedName>
    <definedName name="간노" localSheetId="7">#REF!</definedName>
    <definedName name="간노">#REF!</definedName>
    <definedName name="간식대">[2]일위대가!$G$6</definedName>
    <definedName name="간접" localSheetId="2">#REF!</definedName>
    <definedName name="간접" localSheetId="7">#REF!</definedName>
    <definedName name="간접">#REF!</definedName>
    <definedName name="간접노무비" localSheetId="2">#REF!</definedName>
    <definedName name="간접노무비" localSheetId="7">#REF!</definedName>
    <definedName name="간접노무비">#REF!</definedName>
    <definedName name="간접노무비_산식" localSheetId="2">#REF!</definedName>
    <definedName name="간접노무비_산식" localSheetId="7">#REF!</definedName>
    <definedName name="간접노무비_산식">#REF!</definedName>
    <definedName name="간접비내역" localSheetId="2">#REF!</definedName>
    <definedName name="간접비내역" localSheetId="7">#REF!</definedName>
    <definedName name="간접비내역">#REF!</definedName>
    <definedName name="개요" localSheetId="2">#REF!</definedName>
    <definedName name="개요" localSheetId="7">#REF!</definedName>
    <definedName name="개요">#REF!</definedName>
    <definedName name="개요서" localSheetId="2">#REF!</definedName>
    <definedName name="개요서" localSheetId="7">#REF!</definedName>
    <definedName name="개요서">#REF!</definedName>
    <definedName name="거푸집11">'[6]수량집계표11월 '!$E$10</definedName>
    <definedName name="거푸집12">'[7]수량집계표11월 '!$E$10</definedName>
    <definedName name="건축" localSheetId="2">#REF!</definedName>
    <definedName name="건축" localSheetId="7">#REF!</definedName>
    <definedName name="건축">#REF!</definedName>
    <definedName name="건축공사집계표" localSheetId="2">#REF!</definedName>
    <definedName name="건축공사집계표" localSheetId="7">#REF!</definedName>
    <definedName name="건축공사집계표">#REF!</definedName>
    <definedName name="건축서비스">#N/A</definedName>
    <definedName name="견">IF([8]산근!$C$49=10,67020,IF([8]산근!$C$49=20,88500,IF([8]산근!$C$49=30,108990,IF([8]산근!$C$49=40,128630,IF([8]산근!$C$49=50,142030,IF([8]산근!$C$49=60,151930))))))</definedName>
    <definedName name="견적">IF([9]산근!$C$49=410,342320,IF([9]산근!$C$49=460,368920,IF([9]산근!$C$49=510,391640)))</definedName>
    <definedName name="견적2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3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3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4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4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서">IF([9]산근!$C$49=200,249790,IF([9]산근!$C$49=230,253200,IF([9]산근!$C$49=260,265760,IF([9]산근!$C$49=290,283590,IF([9]산근!$C$49=320,291520,IF([9]산근!$C$49=350,307080))))))</definedName>
    <definedName name="견적서1">IF([8]산근!$C$49=200,249790,IF([8]산근!$C$49=230,253200,IF([8]산근!$C$49=260,265760,IF([8]산근!$C$49=290,283590,IF([8]산근!$C$49=320,291520,IF([8]산근!$C$49=350,307080))))))</definedName>
    <definedName name="견적의뢰" localSheetId="2">#REF!</definedName>
    <definedName name="견적의뢰" localSheetId="7">#REF!</definedName>
    <definedName name="견적의뢰">#REF!</definedName>
    <definedName name="경비" localSheetId="2">#REF!</definedName>
    <definedName name="경비" localSheetId="7">#REF!</definedName>
    <definedName name="경비">#REF!</definedName>
    <definedName name="경비율" localSheetId="2">#REF!</definedName>
    <definedName name="경비율" localSheetId="7">#REF!</definedName>
    <definedName name="경비율">#REF!</definedName>
    <definedName name="경상비실행액">[10]경상비청구서!$D$35</definedName>
    <definedName name="경상비청구액">[10]경상비청구서!$G$35</definedName>
    <definedName name="경순" localSheetId="2">BlankMacro1</definedName>
    <definedName name="경순" localSheetId="7">BlankMacro1</definedName>
    <definedName name="경순" localSheetId="0">BlankMacro1</definedName>
    <definedName name="경순">BlankMacro1</definedName>
    <definedName name="경순2" localSheetId="2">BlankMacro1</definedName>
    <definedName name="경순2" localSheetId="7">BlankMacro1</definedName>
    <definedName name="경순2" localSheetId="0">BlankMacro1</definedName>
    <definedName name="경순2">BlankMacro1</definedName>
    <definedName name="경유">[2]일위대가!$G$4</definedName>
    <definedName name="계" localSheetId="2">#REF!</definedName>
    <definedName name="계" localSheetId="7">#REF!</definedName>
    <definedName name="계">#REF!</definedName>
    <definedName name="계약" localSheetId="2">#REF!</definedName>
    <definedName name="계약" localSheetId="7">#REF!</definedName>
    <definedName name="계약">#REF!</definedName>
    <definedName name="계획표" localSheetId="2">#REF!</definedName>
    <definedName name="계획표" localSheetId="7">#REF!</definedName>
    <definedName name="계획표">#REF!</definedName>
    <definedName name="고압" localSheetId="2">#REF!</definedName>
    <definedName name="고압" localSheetId="7">#REF!</definedName>
    <definedName name="고압">#REF!</definedName>
    <definedName name="고용보험료" localSheetId="2">#REF!</definedName>
    <definedName name="고용보험료" localSheetId="7">#REF!</definedName>
    <definedName name="고용보험료">#REF!</definedName>
    <definedName name="고용보험료_산식" localSheetId="2">#REF!</definedName>
    <definedName name="고용보험료_산식" localSheetId="7">#REF!</definedName>
    <definedName name="고용보험료_산식">#REF!</definedName>
    <definedName name="고재" localSheetId="2">#REF!</definedName>
    <definedName name="고재" localSheetId="7">#REF!</definedName>
    <definedName name="고재">#REF!</definedName>
    <definedName name="고케" localSheetId="2">#REF!</definedName>
    <definedName name="고케" localSheetId="7">#REF!</definedName>
    <definedName name="고케">#REF!</definedName>
    <definedName name="골재사용료" localSheetId="2">#REF!</definedName>
    <definedName name="골재사용료" localSheetId="7">#REF!</definedName>
    <definedName name="골재사용료">#REF!</definedName>
    <definedName name="곱" localSheetId="2">#REF!</definedName>
    <definedName name="곱" localSheetId="7">#REF!</definedName>
    <definedName name="곱">#REF!</definedName>
    <definedName name="공" localSheetId="2">#REF!+#REF!</definedName>
    <definedName name="공" localSheetId="7">#REF!+#REF!</definedName>
    <definedName name="공">#REF!+#REF!</definedName>
    <definedName name="공_사_개_요" localSheetId="2">#REF!</definedName>
    <definedName name="공_사_개_요" localSheetId="7">#REF!</definedName>
    <definedName name="공_사_개_요">#REF!</definedName>
    <definedName name="工_事_槪_要" localSheetId="2">#REF!</definedName>
    <definedName name="工_事_槪_要" localSheetId="7">#REF!</definedName>
    <definedName name="工_事_槪_要">#REF!</definedName>
    <definedName name="공급가액" localSheetId="2">#REF!</definedName>
    <definedName name="공급가액" localSheetId="7">#REF!</definedName>
    <definedName name="공급가액">#REF!</definedName>
    <definedName name="공기" localSheetId="2">#REF!</definedName>
    <definedName name="공기" localSheetId="7">#REF!</definedName>
    <definedName name="공기">#REF!</definedName>
    <definedName name="공사개요" localSheetId="2">#REF!</definedName>
    <definedName name="공사개요" localSheetId="7">#REF!</definedName>
    <definedName name="공사개요">#REF!</definedName>
    <definedName name="공사기간" localSheetId="2">#REF!</definedName>
    <definedName name="공사기간" localSheetId="7">#REF!</definedName>
    <definedName name="공사기간">#REF!</definedName>
    <definedName name="공사명" localSheetId="2">#REF!</definedName>
    <definedName name="공사명" localSheetId="7">#REF!</definedName>
    <definedName name="공사명">#REF!</definedName>
    <definedName name="공사비" localSheetId="2">#REF!</definedName>
    <definedName name="공사비" localSheetId="7">#REF!</definedName>
    <definedName name="공사비">#REF!</definedName>
    <definedName name="공사비총괄표" localSheetId="2">#REF!</definedName>
    <definedName name="공사비총괄표" localSheetId="7">#REF!</definedName>
    <definedName name="공사비총괄표">#REF!</definedName>
    <definedName name="공사수준번호" localSheetId="2">#REF!</definedName>
    <definedName name="공사수준번호" localSheetId="7">#REF!</definedName>
    <definedName name="공사수준번호">#REF!</definedName>
    <definedName name="공사원가" localSheetId="2">#REF!</definedName>
    <definedName name="공사원가" localSheetId="7">#REF!</definedName>
    <definedName name="공사원가">#REF!</definedName>
    <definedName name="공사원가계산서" localSheetId="0" hidden="1">{#N/A,#N/A,TRUE,"토적및재료집계";#N/A,#N/A,TRUE,"토적및재료집계";#N/A,#N/A,TRUE,"단위량"}</definedName>
    <definedName name="공사원가계산서" hidden="1">{#N/A,#N/A,TRUE,"토적및재료집계";#N/A,#N/A,TRUE,"토적및재료집계";#N/A,#N/A,TRUE,"단위량"}</definedName>
    <definedName name="공압식천공" localSheetId="2">'[11]호표1(어스볼트)'!#REF!</definedName>
    <definedName name="공압식천공" localSheetId="7">'[11]호표1(어스볼트)'!#REF!</definedName>
    <definedName name="공압식천공">'[11]호표1(어스볼트)'!#REF!</definedName>
    <definedName name="공일" localSheetId="2">#REF!</definedName>
    <definedName name="공일" localSheetId="7">#REF!</definedName>
    <definedName name="공일">#REF!</definedName>
    <definedName name="공정량" localSheetId="2">#REF!</definedName>
    <definedName name="공정량" localSheetId="7">#REF!</definedName>
    <definedName name="공정량">#REF!</definedName>
    <definedName name="공정수량" localSheetId="2">#REF!</definedName>
    <definedName name="공정수량" localSheetId="7">#REF!</definedName>
    <definedName name="공정수량">#REF!</definedName>
    <definedName name="공정집계" localSheetId="2">#REF!</definedName>
    <definedName name="공정집계" localSheetId="7">#REF!</definedName>
    <definedName name="공정집계">#REF!</definedName>
    <definedName name="공종" localSheetId="2">#REF!</definedName>
    <definedName name="공종" localSheetId="7">#REF!</definedName>
    <definedName name="공종">#REF!</definedName>
    <definedName name="공통비시영" localSheetId="2">#REF!</definedName>
    <definedName name="공통비시영" localSheetId="7">#REF!</definedName>
    <definedName name="공통비시영">#REF!</definedName>
    <definedName name="공통비전체" localSheetId="2">#REF!</definedName>
    <definedName name="공통비전체" localSheetId="7">#REF!</definedName>
    <definedName name="공통비전체">#REF!</definedName>
    <definedName name="과장GROSS">#N/A</definedName>
    <definedName name="관급" localSheetId="2">#REF!,#REF!,#REF!</definedName>
    <definedName name="관급" localSheetId="7">#REF!,#REF!,#REF!</definedName>
    <definedName name="관급">#REF!,#REF!,#REF!</definedName>
    <definedName name="관급단가" localSheetId="2">#REF!</definedName>
    <definedName name="관급단가" localSheetId="7">#REF!</definedName>
    <definedName name="관급단가">#REF!</definedName>
    <definedName name="관급자재대" localSheetId="2">#REF!</definedName>
    <definedName name="관급자재대" localSheetId="7">#REF!</definedName>
    <definedName name="관급자재대">#REF!</definedName>
    <definedName name="관급자재비" localSheetId="2">#REF!</definedName>
    <definedName name="관급자재비" localSheetId="7">#REF!</definedName>
    <definedName name="관급자재비">#REF!</definedName>
    <definedName name="관로총괄" localSheetId="2">#REF!</definedName>
    <definedName name="관로총괄" localSheetId="7">#REF!</definedName>
    <definedName name="관로총괄">#REF!</definedName>
    <definedName name="광명" localSheetId="2">#REF!</definedName>
    <definedName name="광명" localSheetId="7">#REF!</definedName>
    <definedName name="광명">#REF!</definedName>
    <definedName name="교굑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교굑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교동토목공사" localSheetId="0" hidden="1">{#N/A,#N/A,FALSE,"이태원철근"}</definedName>
    <definedName name="교동토목공사" hidden="1">{#N/A,#N/A,FALSE,"이태원철근"}</definedName>
    <definedName name="교량수량_Sheet10_List" localSheetId="2">#REF!</definedName>
    <definedName name="교량수량_Sheet10_List" localSheetId="7">#REF!</definedName>
    <definedName name="교량수량_Sheet10_List">#REF!</definedName>
    <definedName name="구분" localSheetId="2">BlankMacro1</definedName>
    <definedName name="구분" localSheetId="7">BlankMacro1</definedName>
    <definedName name="구분" localSheetId="0">BlankMacro1</definedName>
    <definedName name="구분">BlankMacro1</definedName>
    <definedName name="구분1" localSheetId="2">BlankMacro1</definedName>
    <definedName name="구분1" localSheetId="7">BlankMacro1</definedName>
    <definedName name="구분1" localSheetId="0">BlankMacro1</definedName>
    <definedName name="구분1">BlankMacro1</definedName>
    <definedName name="구조물공" localSheetId="2">#REF!</definedName>
    <definedName name="구조물공" localSheetId="7">#REF!</definedName>
    <definedName name="구조물공" localSheetId="0">#REF!</definedName>
    <definedName name="구조물공">#REF!</definedName>
    <definedName name="구체공" localSheetId="2">#REF!</definedName>
    <definedName name="구체공" localSheetId="7">#REF!</definedName>
    <definedName name="구체공">#REF!</definedName>
    <definedName name="그냥" localSheetId="2">#REF!</definedName>
    <definedName name="그냥" localSheetId="7">#REF!</definedName>
    <definedName name="그냥">#REF!</definedName>
    <definedName name="금액" localSheetId="2">#REF!</definedName>
    <definedName name="금액" localSheetId="7">#REF!</definedName>
    <definedName name="금액">#REF!</definedName>
    <definedName name="기계3" localSheetId="2">BlankMacro1</definedName>
    <definedName name="기계3" localSheetId="7">BlankMacro1</definedName>
    <definedName name="기계3" localSheetId="0">BlankMacro1</definedName>
    <definedName name="기계3">BlankMacro1</definedName>
    <definedName name="기계공" localSheetId="2">#REF!</definedName>
    <definedName name="기계공" localSheetId="7">#REF!</definedName>
    <definedName name="기계공" localSheetId="0">#REF!</definedName>
    <definedName name="기계공">#REF!</definedName>
    <definedName name="기계중계펌프내역" localSheetId="2">#REF!</definedName>
    <definedName name="기계중계펌프내역" localSheetId="7">#REF!</definedName>
    <definedName name="기계중계펌프내역">#REF!</definedName>
    <definedName name="기기설치" localSheetId="2">#REF!</definedName>
    <definedName name="기기설치" localSheetId="7">#REF!</definedName>
    <definedName name="기기설치">#REF!</definedName>
    <definedName name="기기자재" localSheetId="2">#REF!</definedName>
    <definedName name="기기자재" localSheetId="7">#REF!</definedName>
    <definedName name="기기자재">#REF!</definedName>
    <definedName name="기준지수" localSheetId="2">#REF!</definedName>
    <definedName name="기준지수" localSheetId="7">#REF!</definedName>
    <definedName name="기준지수">#REF!</definedName>
    <definedName name="기초공" localSheetId="2">#REF!</definedName>
    <definedName name="기초공" localSheetId="7">#REF!</definedName>
    <definedName name="기초공">#REF!</definedName>
    <definedName name="기타경비" localSheetId="2">#REF!</definedName>
    <definedName name="기타경비" localSheetId="7">#REF!</definedName>
    <definedName name="기타경비">#REF!</definedName>
    <definedName name="기타경비_산식" localSheetId="2">#REF!</definedName>
    <definedName name="기타경비_산식" localSheetId="7">#REF!</definedName>
    <definedName name="기타경비_산식">#REF!</definedName>
    <definedName name="기타구조물" localSheetId="2">#REF!</definedName>
    <definedName name="기타구조물" localSheetId="7">#REF!</definedName>
    <definedName name="기타구조물">#REF!</definedName>
    <definedName name="길옥렬" localSheetId="2">#REF!</definedName>
    <definedName name="길옥렬" localSheetId="7">#REF!</definedName>
    <definedName name="길옥렬">#REF!</definedName>
    <definedName name="김기봉" localSheetId="2">#REF!</definedName>
    <definedName name="김기봉" localSheetId="7">#REF!</definedName>
    <definedName name="김기봉">#REF!</definedName>
    <definedName name="김남숙" localSheetId="2">#REF!</definedName>
    <definedName name="김남숙" localSheetId="7">#REF!</definedName>
    <definedName name="김남숙">#REF!</definedName>
    <definedName name="김인국" localSheetId="2">#REF!</definedName>
    <definedName name="김인국" localSheetId="7">#REF!</definedName>
    <definedName name="김인국">#REF!</definedName>
    <definedName name="김인철" localSheetId="2">#REF!</definedName>
    <definedName name="김인철" localSheetId="7">#REF!</definedName>
    <definedName name="김인철">#REF!</definedName>
    <definedName name="김전진행" localSheetId="2">#REF!</definedName>
    <definedName name="김전진행" localSheetId="7">#REF!</definedName>
    <definedName name="김전진행">#REF!</definedName>
    <definedName name="김전진행2" localSheetId="2">#REF!</definedName>
    <definedName name="김전진행2" localSheetId="7">#REF!</definedName>
    <definedName name="김전진행2">#REF!</definedName>
    <definedName name="김전청산" localSheetId="2">#REF!</definedName>
    <definedName name="김전청산" localSheetId="7">#REF!</definedName>
    <definedName name="김전청산">#REF!</definedName>
    <definedName name="김정웅" localSheetId="2">#REF!</definedName>
    <definedName name="김정웅" localSheetId="7">#REF!</definedName>
    <definedName name="김정웅">#REF!</definedName>
    <definedName name="김종수" localSheetId="2">#REF!</definedName>
    <definedName name="김종수" localSheetId="7">#REF!</definedName>
    <definedName name="김종수">#REF!</definedName>
    <definedName name="김주성" localSheetId="2">#REF!</definedName>
    <definedName name="김주성" localSheetId="7">#REF!</definedName>
    <definedName name="김주성">#REF!</definedName>
    <definedName name="김창선" localSheetId="2">#REF!</definedName>
    <definedName name="김창선" localSheetId="7">#REF!</definedName>
    <definedName name="김창선">#REF!</definedName>
    <definedName name="김희진행" localSheetId="2">#REF!</definedName>
    <definedName name="김희진행" localSheetId="7">#REF!</definedName>
    <definedName name="김희진행">#REF!</definedName>
    <definedName name="김희진행2" localSheetId="2">#REF!</definedName>
    <definedName name="김희진행2" localSheetId="7">#REF!</definedName>
    <definedName name="김희진행2">#REF!</definedName>
    <definedName name="김희청산" localSheetId="2">#REF!</definedName>
    <definedName name="김희청산" localSheetId="7">#REF!</definedName>
    <definedName name="김희청산">#REF!</definedName>
    <definedName name="끝에삽입" localSheetId="0" hidden="1">{#N/A,#N/A,FALSE,"이태원철근"}</definedName>
    <definedName name="끝에삽입" hidden="1">{#N/A,#N/A,FALSE,"이태원철근"}</definedName>
    <definedName name="나." localSheetId="2">#REF!</definedName>
    <definedName name="나." localSheetId="7">#REF!</definedName>
    <definedName name="나.">#REF!</definedName>
    <definedName name="날짜" localSheetId="2">#REF!</definedName>
    <definedName name="날짜" localSheetId="7">#REF!</definedName>
    <definedName name="날짜">#REF!</definedName>
    <definedName name="남양" localSheetId="2">#REF!</definedName>
    <definedName name="남양" localSheetId="7">#REF!</definedName>
    <definedName name="남양">#REF!</definedName>
    <definedName name="남양1" localSheetId="2">#REF!</definedName>
    <definedName name="남양1" localSheetId="7">#REF!</definedName>
    <definedName name="남양1">#REF!</definedName>
    <definedName name="남양2" localSheetId="2">#REF!</definedName>
    <definedName name="남양2" localSheetId="7">#REF!</definedName>
    <definedName name="남양2">#REF!</definedName>
    <definedName name="남양단가" localSheetId="2">#REF!</definedName>
    <definedName name="남양단가" localSheetId="7">#REF!</definedName>
    <definedName name="남양단가">#REF!</definedName>
    <definedName name="내선전공" localSheetId="2">#REF!</definedName>
    <definedName name="내선전공" localSheetId="7">#REF!</definedName>
    <definedName name="내선전공">#REF!</definedName>
    <definedName name="내역서가시설공" localSheetId="2">#REF!</definedName>
    <definedName name="내역서가시설공" localSheetId="7">#REF!</definedName>
    <definedName name="내역서가시설공">#REF!</definedName>
    <definedName name="내역서구조물공" localSheetId="2">#REF!</definedName>
    <definedName name="내역서구조물공" localSheetId="7">#REF!</definedName>
    <definedName name="내역서구조물공">#REF!</definedName>
    <definedName name="내역서배수공" localSheetId="2">#REF!</definedName>
    <definedName name="내역서배수공" localSheetId="7">#REF!</definedName>
    <definedName name="내역서배수공">#REF!</definedName>
    <definedName name="내역서부대공" localSheetId="2">#REF!</definedName>
    <definedName name="내역서부대공" localSheetId="7">#REF!</definedName>
    <definedName name="내역서부대공">#REF!</definedName>
    <definedName name="내역서토공" localSheetId="2">#REF!</definedName>
    <definedName name="내역서토공" localSheetId="7">#REF!</definedName>
    <definedName name="내역서토공">#REF!</definedName>
    <definedName name="내역서포장공" localSheetId="2">#REF!</definedName>
    <definedName name="내역서포장공" localSheetId="7">#REF!</definedName>
    <definedName name="내역서포장공">#REF!</definedName>
    <definedName name="내전" localSheetId="2">#REF!</definedName>
    <definedName name="내전" localSheetId="7">#REF!</definedName>
    <definedName name="내전">#REF!</definedName>
    <definedName name="노무비" localSheetId="2">#REF!</definedName>
    <definedName name="노무비" localSheetId="7">#REF!</definedName>
    <definedName name="노무비">#REF!</definedName>
    <definedName name="노원문화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원문화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원문화1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원문화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임" localSheetId="2">BlankMacro1</definedName>
    <definedName name="노임" localSheetId="7">BlankMacro1</definedName>
    <definedName name="노임" localSheetId="0">BlankMacro1</definedName>
    <definedName name="노임">BlankMacro1</definedName>
    <definedName name="노임1" localSheetId="2">BlankMacro1</definedName>
    <definedName name="노임1" localSheetId="7">BlankMacro1</definedName>
    <definedName name="노임1" localSheetId="0">BlankMacro1</definedName>
    <definedName name="노임1">BlankMacro1</definedName>
    <definedName name="녹지율" localSheetId="2">#REF!</definedName>
    <definedName name="녹지율" localSheetId="7">#REF!</definedName>
    <definedName name="녹지율" localSheetId="0">#REF!</definedName>
    <definedName name="녹지율">#REF!</definedName>
    <definedName name="놀이터" localSheetId="2">#REF!</definedName>
    <definedName name="놀이터" localSheetId="7">#REF!</definedName>
    <definedName name="놀이터">#REF!</definedName>
    <definedName name="ㄵ" localSheetId="2">#REF!</definedName>
    <definedName name="ㄵ" localSheetId="7">#REF!</definedName>
    <definedName name="ㄵ">#REF!</definedName>
    <definedName name="ㄷ" localSheetId="0" hidden="1">{#N/A,#N/A,FALSE,"이태원철근"}</definedName>
    <definedName name="ㄷ" hidden="1">{#N/A,#N/A,FALSE,"이태원철근"}</definedName>
    <definedName name="ㄷㄷㄷㄷㄷ" localSheetId="0" hidden="1">{#N/A,#N/A,FALSE,"이태원철근"}</definedName>
    <definedName name="ㄷㄷㄷㄷㄷ" hidden="1">{#N/A,#N/A,FALSE,"이태원철근"}</definedName>
    <definedName name="다." localSheetId="2">#REF!</definedName>
    <definedName name="다." localSheetId="7">#REF!</definedName>
    <definedName name="다.">#REF!</definedName>
    <definedName name="단" localSheetId="2">TEXT(RIGHT(#REF!,3),"-#,##0")</definedName>
    <definedName name="단" localSheetId="7">TEXT(RIGHT(#REF!,3),"-#,##0")</definedName>
    <definedName name="단">TEXT(RIGHT(#REF!,3),"-#,##0")</definedName>
    <definedName name="단가" localSheetId="2">#REF!</definedName>
    <definedName name="단가" localSheetId="7">#REF!</definedName>
    <definedName name="단가">#REF!</definedName>
    <definedName name="단가2" localSheetId="2">#REF!</definedName>
    <definedName name="단가2" localSheetId="7">#REF!</definedName>
    <definedName name="단가2">#REF!</definedName>
    <definedName name="단가비교" localSheetId="2">#REF!</definedName>
    <definedName name="단가비교" localSheetId="7">#REF!</definedName>
    <definedName name="단가비교">#REF!</definedName>
    <definedName name="단가비교표" localSheetId="2">#REF!,#REF!</definedName>
    <definedName name="단가비교표" localSheetId="7">#REF!,#REF!</definedName>
    <definedName name="단가비교표">#REF!,#REF!</definedName>
    <definedName name="단가산출서" localSheetId="2">#REF!</definedName>
    <definedName name="단가산출서" localSheetId="7">#REF!</definedName>
    <definedName name="단가산출서">#REF!</definedName>
    <definedName name="단가적용표" localSheetId="2">#REF!</definedName>
    <definedName name="단가적용표" localSheetId="7">#REF!</definedName>
    <definedName name="단가적용표">#REF!</definedName>
    <definedName name="단가표" localSheetId="2">#REF!</definedName>
    <definedName name="단가표" localSheetId="7">#REF!</definedName>
    <definedName name="단가표">#REF!</definedName>
    <definedName name="단위" localSheetId="2">#REF!,#REF!</definedName>
    <definedName name="단위" localSheetId="7">#REF!,#REF!</definedName>
    <definedName name="단위">#REF!,#REF!</definedName>
    <definedName name="단위량" localSheetId="2">#REF!</definedName>
    <definedName name="단위량" localSheetId="7">#REF!</definedName>
    <definedName name="단위량">#REF!</definedName>
    <definedName name="담장" localSheetId="2">#REF!</definedName>
    <definedName name="담장" localSheetId="7">#REF!</definedName>
    <definedName name="담장">#REF!</definedName>
    <definedName name="대구2" localSheetId="2">#REF!</definedName>
    <definedName name="대구2" localSheetId="7">#REF!</definedName>
    <definedName name="대구2">#REF!</definedName>
    <definedName name="대구3" localSheetId="2">#REF!</definedName>
    <definedName name="대구3" localSheetId="7">#REF!</definedName>
    <definedName name="대구3">#REF!</definedName>
    <definedName name="대구신당동" localSheetId="0" hidden="1">{"'별표'!$N$220"}</definedName>
    <definedName name="대구신당동" hidden="1">{"'별표'!$N$220"}</definedName>
    <definedName name="대기영역" localSheetId="2">#REF!</definedName>
    <definedName name="대기영역" localSheetId="7">#REF!</definedName>
    <definedName name="대기영역">#REF!</definedName>
    <definedName name="대리GROSS">#N/A</definedName>
    <definedName name="대상아파트24" localSheetId="2">#REF!</definedName>
    <definedName name="대상아파트24" localSheetId="7">#REF!</definedName>
    <definedName name="대상아파트24">#REF!</definedName>
    <definedName name="대상아파트32" localSheetId="2">#REF!</definedName>
    <definedName name="대상아파트32" localSheetId="7">#REF!</definedName>
    <definedName name="대상아파트32">#REF!</definedName>
    <definedName name="대상아파트43" localSheetId="2">#REF!</definedName>
    <definedName name="대상아파트43" localSheetId="7">#REF!</definedName>
    <definedName name="대상아파트43">#REF!</definedName>
    <definedName name="대상아파트48" localSheetId="2">#REF!</definedName>
    <definedName name="대상아파트48" localSheetId="7">#REF!</definedName>
    <definedName name="대상아파트48">#REF!</definedName>
    <definedName name="대상아파트62" localSheetId="2">#REF!</definedName>
    <definedName name="대상아파트62" localSheetId="7">#REF!</definedName>
    <definedName name="대상아파트62">#REF!</definedName>
    <definedName name="대상아파트80" localSheetId="2">#REF!</definedName>
    <definedName name="대상아파트80" localSheetId="7">#REF!</definedName>
    <definedName name="대상아파트80">#REF!</definedName>
    <definedName name="대전내역서_대전추가비교표_List" localSheetId="2">#REF!</definedName>
    <definedName name="대전내역서_대전추가비교표_List" localSheetId="7">#REF!</definedName>
    <definedName name="대전내역서_대전추가비교표_List">#REF!</definedName>
    <definedName name="덤프" localSheetId="2">#REF!</definedName>
    <definedName name="덤프" localSheetId="7">#REF!</definedName>
    <definedName name="덤프">#REF!</definedName>
    <definedName name="도급공사" localSheetId="2">#REF!</definedName>
    <definedName name="도급공사" localSheetId="7">#REF!</definedName>
    <definedName name="도급공사">#REF!</definedName>
    <definedName name="도급단가" localSheetId="2">#REF!</definedName>
    <definedName name="도급단가" localSheetId="7">#REF!</definedName>
    <definedName name="도급단가">#REF!</definedName>
    <definedName name="도급액1" localSheetId="2">#REF!</definedName>
    <definedName name="도급액1" localSheetId="7">#REF!</definedName>
    <definedName name="도급액1">#REF!</definedName>
    <definedName name="도급예산액" localSheetId="2">#REF!</definedName>
    <definedName name="도급예산액" localSheetId="7">#REF!</definedName>
    <definedName name="도급예산액">#REF!</definedName>
    <definedName name="도급예상액" localSheetId="2">#REF!</definedName>
    <definedName name="도급예상액" localSheetId="7">#REF!</definedName>
    <definedName name="도급예상액">#REF!</definedName>
    <definedName name="도장공" localSheetId="2">#REF!</definedName>
    <definedName name="도장공" localSheetId="7">#REF!</definedName>
    <definedName name="도장공">#REF!</definedName>
    <definedName name="돈" localSheetId="2">#REF!,#REF!</definedName>
    <definedName name="돈" localSheetId="7">#REF!,#REF!</definedName>
    <definedName name="돈">#REF!,#REF!</definedName>
    <definedName name="동바리11">'[6]수량집계표11월 '!$G$10</definedName>
    <definedName name="동바리12">'[7]수량집계표11월 '!$G$10</definedName>
    <definedName name="동은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동은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되" localSheetId="2">#REF!</definedName>
    <definedName name="되" localSheetId="7">#REF!</definedName>
    <definedName name="되">#REF!</definedName>
    <definedName name="되메우기" localSheetId="2">#REF!</definedName>
    <definedName name="되메우기" localSheetId="7">#REF!</definedName>
    <definedName name="되메우기">#REF!</definedName>
    <definedName name="ㄹ" localSheetId="0" hidden="1">{#N/A,#N/A,FALSE,"이태원철근"}</definedName>
    <definedName name="ㄹ" hidden="1">{#N/A,#N/A,FALSE,"이태원철근"}</definedName>
    <definedName name="ㄹㄹ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ㄹ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레미콘11">'[6]수량집계표11월 '!$C$10</definedName>
    <definedName name="레미콘12">'[7]수량집계표11월 '!$C$10</definedName>
    <definedName name="리핑0_3" localSheetId="2">#REF!</definedName>
    <definedName name="리핑0_3" localSheetId="7">#REF!</definedName>
    <definedName name="리핑0_3">#REF!</definedName>
    <definedName name="리핑12_15" localSheetId="2">#REF!</definedName>
    <definedName name="리핑12_15" localSheetId="7">#REF!</definedName>
    <definedName name="리핑12_15">#REF!</definedName>
    <definedName name="리핑15_18" localSheetId="2">#REF!</definedName>
    <definedName name="리핑15_18" localSheetId="7">#REF!</definedName>
    <definedName name="리핑15_18">#REF!</definedName>
    <definedName name="리핑3_6" localSheetId="2">#REF!</definedName>
    <definedName name="리핑3_6" localSheetId="7">#REF!</definedName>
    <definedName name="리핑3_6">#REF!</definedName>
    <definedName name="리핑6_9" localSheetId="2">#REF!</definedName>
    <definedName name="리핑6_9" localSheetId="7">#REF!</definedName>
    <definedName name="리핑6_9">#REF!</definedName>
    <definedName name="리핑9_12" localSheetId="2">#REF!</definedName>
    <definedName name="리핑9_12" localSheetId="7">#REF!</definedName>
    <definedName name="리핑9_12">#REF!</definedName>
    <definedName name="리핑암" localSheetId="2">#REF!</definedName>
    <definedName name="리핑암" localSheetId="7">#REF!</definedName>
    <definedName name="리핑암">#REF!</definedName>
    <definedName name="리핑합" localSheetId="2">#REF!</definedName>
    <definedName name="리핑합" localSheetId="7">#REF!</definedName>
    <definedName name="리핑합">#REF!</definedName>
    <definedName name="ㅁ" localSheetId="0" hidden="1">{#N/A,#N/A,FALSE,"이태원철근"}</definedName>
    <definedName name="ㅁ" hidden="1">{#N/A,#N/A,FALSE,"이태원철근"}</definedName>
    <definedName name="ㅁ1" localSheetId="2">#REF!</definedName>
    <definedName name="ㅁ1" localSheetId="7">#REF!</definedName>
    <definedName name="ㅁ1">#REF!</definedName>
    <definedName name="ㅁ100" localSheetId="2">#REF!</definedName>
    <definedName name="ㅁ100" localSheetId="7">#REF!</definedName>
    <definedName name="ㅁ100">#REF!</definedName>
    <definedName name="ㅁ191" localSheetId="2">#REF!</definedName>
    <definedName name="ㅁ191" localSheetId="7">#REF!</definedName>
    <definedName name="ㅁ191">#REF!</definedName>
    <definedName name="ㅁ636" localSheetId="2">#REF!</definedName>
    <definedName name="ㅁ636" localSheetId="7">#REF!</definedName>
    <definedName name="ㅁ636">#REF!</definedName>
    <definedName name="ㅁ89" localSheetId="2">#REF!</definedName>
    <definedName name="ㅁ89" localSheetId="7">#REF!</definedName>
    <definedName name="ㅁ89">#REF!</definedName>
    <definedName name="ㅁㅁ" localSheetId="0" hidden="1">{#N/A,#N/A,FALSE,"이태원철근"}</definedName>
    <definedName name="ㅁㅁ" hidden="1">{#N/A,#N/A,FALSE,"이태원철근"}</definedName>
    <definedName name="ㅁㅁㅁ" localSheetId="2">#REF!</definedName>
    <definedName name="ㅁㅁㅁ" localSheetId="7">#REF!</definedName>
    <definedName name="ㅁㅁㅁ">#REF!</definedName>
    <definedName name="마감수준24" localSheetId="2">#REF!</definedName>
    <definedName name="마감수준24" localSheetId="7">#REF!</definedName>
    <definedName name="마감수준24">#REF!</definedName>
    <definedName name="마감수준32" localSheetId="2">#REF!</definedName>
    <definedName name="마감수준32" localSheetId="7">#REF!</definedName>
    <definedName name="마감수준32">#REF!</definedName>
    <definedName name="마감수준43" localSheetId="2">#REF!</definedName>
    <definedName name="마감수준43" localSheetId="7">#REF!</definedName>
    <definedName name="마감수준43">#REF!</definedName>
    <definedName name="마감수준48" localSheetId="2">#REF!</definedName>
    <definedName name="마감수준48" localSheetId="7">#REF!</definedName>
    <definedName name="마감수준48">#REF!</definedName>
    <definedName name="마감수준62" localSheetId="2">#REF!</definedName>
    <definedName name="마감수준62" localSheetId="7">#REF!</definedName>
    <definedName name="마감수준62">#REF!</definedName>
    <definedName name="마감수준80" localSheetId="2">#REF!</definedName>
    <definedName name="마감수준80" localSheetId="7">#REF!</definedName>
    <definedName name="마감수준80">#REF!</definedName>
    <definedName name="마감포">#N/A</definedName>
    <definedName name="마하11_40" localSheetId="2">#REF!</definedName>
    <definedName name="마하11_40" localSheetId="7">#REF!</definedName>
    <definedName name="마하11_40">#REF!</definedName>
    <definedName name="마하12_25" localSheetId="2">#REF!</definedName>
    <definedName name="마하12_25" localSheetId="7">#REF!</definedName>
    <definedName name="마하12_25">#REF!</definedName>
    <definedName name="마하12_40" localSheetId="2">#REF!</definedName>
    <definedName name="마하12_40" localSheetId="7">#REF!</definedName>
    <definedName name="마하12_40">#REF!</definedName>
    <definedName name="마하13_25" localSheetId="2">#REF!</definedName>
    <definedName name="마하13_25" localSheetId="7">#REF!</definedName>
    <definedName name="마하13_25">#REF!</definedName>
    <definedName name="마하21_40" localSheetId="2">#REF!</definedName>
    <definedName name="마하21_40" localSheetId="7">#REF!</definedName>
    <definedName name="마하21_40">#REF!</definedName>
    <definedName name="마하22_25" localSheetId="2">#REF!</definedName>
    <definedName name="마하22_25" localSheetId="7">#REF!</definedName>
    <definedName name="마하22_25">#REF!</definedName>
    <definedName name="마하22_40" localSheetId="2">#REF!</definedName>
    <definedName name="마하22_40" localSheetId="7">#REF!</definedName>
    <definedName name="마하22_40">#REF!</definedName>
    <definedName name="마하23_25" localSheetId="2">#REF!</definedName>
    <definedName name="마하23_25" localSheetId="7">#REF!</definedName>
    <definedName name="마하23_25">#REF!</definedName>
    <definedName name="마하31_40" localSheetId="2">#REF!</definedName>
    <definedName name="마하31_40" localSheetId="7">#REF!</definedName>
    <definedName name="마하31_40">#REF!</definedName>
    <definedName name="마하32_25" localSheetId="2">#REF!</definedName>
    <definedName name="마하32_25" localSheetId="7">#REF!</definedName>
    <definedName name="마하32_25">#REF!</definedName>
    <definedName name="마하32_40" localSheetId="2">#REF!</definedName>
    <definedName name="마하32_40" localSheetId="7">#REF!</definedName>
    <definedName name="마하32_40">#REF!</definedName>
    <definedName name="마하33_25" localSheetId="2">#REF!</definedName>
    <definedName name="마하33_25" localSheetId="7">#REF!</definedName>
    <definedName name="마하33_25">#REF!</definedName>
    <definedName name="맨홀호수" localSheetId="2">#REF!</definedName>
    <definedName name="맨홀호수" localSheetId="7">#REF!</definedName>
    <definedName name="맨홀호수">#REF!</definedName>
    <definedName name="면고르기" localSheetId="2">#REF!</definedName>
    <definedName name="면고르기" localSheetId="7">#REF!</definedName>
    <definedName name="면고르기">#REF!</definedName>
    <definedName name="모데ㅎ하우스건립비">#N/A</definedName>
    <definedName name="모델하우스건립비">#N/A</definedName>
    <definedName name="모랑" localSheetId="2">#REF!</definedName>
    <definedName name="모랑" localSheetId="7">#REF!</definedName>
    <definedName name="모랑">#REF!</definedName>
    <definedName name="모래" localSheetId="2">#REF!</definedName>
    <definedName name="모래" localSheetId="7">#REF!</definedName>
    <definedName name="모래">#REF!</definedName>
    <definedName name="목도공" localSheetId="2">#REF!</definedName>
    <definedName name="목도공" localSheetId="7">#REF!</definedName>
    <definedName name="목도공">#REF!</definedName>
    <definedName name="목차9" localSheetId="0" hidden="1">{#N/A,#N/A,FALSE,"이태원철근"}</definedName>
    <definedName name="목차9" hidden="1">{#N/A,#N/A,FALSE,"이태원철근"}</definedName>
    <definedName name="몰라" localSheetId="2">#REF!</definedName>
    <definedName name="몰라" localSheetId="7">#REF!</definedName>
    <definedName name="몰라">#REF!</definedName>
    <definedName name="문운배" localSheetId="2">#REF!</definedName>
    <definedName name="문운배" localSheetId="7">#REF!</definedName>
    <definedName name="문운배">#REF!</definedName>
    <definedName name="문주" localSheetId="2">#REF!</definedName>
    <definedName name="문주" localSheetId="7">#REF!</definedName>
    <definedName name="문주">#REF!</definedName>
    <definedName name="문주비고" localSheetId="2">#REF!</definedName>
    <definedName name="문주비고" localSheetId="7">#REF!</definedName>
    <definedName name="문주비고">#REF!</definedName>
    <definedName name="물" localSheetId="0" hidden="1">{#N/A,#N/A,FALSE,"이태원철근"}</definedName>
    <definedName name="물" hidden="1">{#N/A,#N/A,FALSE,"이태원철근"}</definedName>
    <definedName name="물가" localSheetId="0" hidden="1">{#N/A,#N/A,FALSE,"이태원철근"}</definedName>
    <definedName name="물가" hidden="1">{#N/A,#N/A,FALSE,"이태원철근"}</definedName>
    <definedName name="물푸기" localSheetId="2">#REF!</definedName>
    <definedName name="물푸기" localSheetId="7">#REF!</definedName>
    <definedName name="물푸기">#REF!</definedName>
    <definedName name="뭐가이태원이야" localSheetId="0" hidden="1">{#N/A,#N/A,FALSE,"이태원철근"}</definedName>
    <definedName name="뭐가이태원이야" hidden="1">{#N/A,#N/A,FALSE,"이태원철근"}</definedName>
    <definedName name="미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미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미장공" localSheetId="2">#REF!</definedName>
    <definedName name="미장공" localSheetId="7">#REF!</definedName>
    <definedName name="미장공">#REF!</definedName>
    <definedName name="민서홍" localSheetId="2">#REF!</definedName>
    <definedName name="민서홍" localSheetId="7">#REF!</definedName>
    <definedName name="민서홍">#REF!</definedName>
    <definedName name="ㅂ" localSheetId="0" hidden="1">{#N/A,#N/A,TRUE,"토적및재료집계";#N/A,#N/A,TRUE,"토적및재료집계";#N/A,#N/A,TRUE,"단위량"}</definedName>
    <definedName name="ㅂ" hidden="1">{#N/A,#N/A,TRUE,"토적및재료집계";#N/A,#N/A,TRUE,"토적및재료집계";#N/A,#N/A,TRUE,"단위량"}</definedName>
    <definedName name="바로" localSheetId="2">#REF!</definedName>
    <definedName name="바로" localSheetId="7">#REF!</definedName>
    <definedName name="바로">#REF!</definedName>
    <definedName name="朴俊成_常務" localSheetId="2">#REF!</definedName>
    <definedName name="朴俊成_常務" localSheetId="7">#REF!</definedName>
    <definedName name="朴俊成_常務">#REF!</definedName>
    <definedName name="반여수량" localSheetId="2">#REF!</definedName>
    <definedName name="반여수량" localSheetId="7">#REF!</definedName>
    <definedName name="반여수량">#REF!</definedName>
    <definedName name="발코니근거" localSheetId="2">#REF!</definedName>
    <definedName name="발코니근거" localSheetId="7">#REF!</definedName>
    <definedName name="발코니근거">#REF!</definedName>
    <definedName name="발파암" localSheetId="2">#REF!</definedName>
    <definedName name="발파암" localSheetId="7">#REF!</definedName>
    <definedName name="발파암">#REF!</definedName>
    <definedName name="방류펌프" localSheetId="2">#REF!</definedName>
    <definedName name="방류펌프" localSheetId="7">#REF!</definedName>
    <definedName name="방류펌프">#REF!</definedName>
    <definedName name="방수공" localSheetId="2">#REF!</definedName>
    <definedName name="방수공" localSheetId="7">#REF!</definedName>
    <definedName name="방수공">#REF!</definedName>
    <definedName name="방음벽" localSheetId="2">#REF!</definedName>
    <definedName name="방음벽" localSheetId="7">#REF!</definedName>
    <definedName name="방음벽">#REF!</definedName>
    <definedName name="방음벽번호" localSheetId="2">#REF!</definedName>
    <definedName name="방음벽번호" localSheetId="7">#REF!</definedName>
    <definedName name="방음벽번호">#REF!</definedName>
    <definedName name="배관공" localSheetId="2">#REF!</definedName>
    <definedName name="배관공" localSheetId="7">#REF!</definedName>
    <definedName name="배관공">#REF!</definedName>
    <definedName name="배수" localSheetId="2">#REF!</definedName>
    <definedName name="배수" localSheetId="7">#REF!</definedName>
    <definedName name="배수">#REF!</definedName>
    <definedName name="배수공" localSheetId="2">#REF!</definedName>
    <definedName name="배수공" localSheetId="7">#REF!</definedName>
    <definedName name="배수공">#REF!</definedName>
    <definedName name="배전" localSheetId="2">#REF!</definedName>
    <definedName name="배전" localSheetId="7">#REF!</definedName>
    <definedName name="배전">#REF!</definedName>
    <definedName name="배전전공" localSheetId="2">#REF!</definedName>
    <definedName name="배전전공" localSheetId="7">#REF!</definedName>
    <definedName name="배전전공">#REF!</definedName>
    <definedName name="벌목" localSheetId="2">#REF!</definedName>
    <definedName name="벌목" localSheetId="7">#REF!</definedName>
    <definedName name="벌목">#REF!</definedName>
    <definedName name="범위">[2]일위대가!$B$4:$Q$1184</definedName>
    <definedName name="범위2">[2]단가산출서!$B$4:$T$20954</definedName>
    <definedName name="보고장표_현장그림_List" localSheetId="2">#REF!</definedName>
    <definedName name="보고장표_현장그림_List" localSheetId="7">#REF!</definedName>
    <definedName name="보고장표_현장그림_List">#REF!</definedName>
    <definedName name="보완자료복사" localSheetId="2">#REF!</definedName>
    <definedName name="보완자료복사" localSheetId="7">#REF!</definedName>
    <definedName name="보완자료복사">#REF!</definedName>
    <definedName name="보인" localSheetId="2">#REF!</definedName>
    <definedName name="보인" localSheetId="7">#REF!</definedName>
    <definedName name="보인">#REF!</definedName>
    <definedName name="보할" localSheetId="0" hidden="1">{#N/A,#N/A,FALSE,"이태원철근"}</definedName>
    <definedName name="보할" hidden="1">{#N/A,#N/A,FALSE,"이태원철근"}</definedName>
    <definedName name="보할푬_2000년" localSheetId="0" hidden="1">{#N/A,#N/A,FALSE,"이태원철근"}</definedName>
    <definedName name="보할푬_2000년" hidden="1">{#N/A,#N/A,FALSE,"이태원철근"}</definedName>
    <definedName name="부가가치세" localSheetId="2">#REF!</definedName>
    <definedName name="부가가치세" localSheetId="7">#REF!</definedName>
    <definedName name="부가가치세">#REF!</definedName>
    <definedName name="부가가치세_산식" localSheetId="2">#REF!</definedName>
    <definedName name="부가가치세_산식" localSheetId="7">#REF!</definedName>
    <definedName name="부가가치세_산식">#REF!</definedName>
    <definedName name="부대GROSS">#N/A</definedName>
    <definedName name="부대건축공사비">#N/A</definedName>
    <definedName name="부대공" localSheetId="2">#REF!</definedName>
    <definedName name="부대공" localSheetId="7">#REF!</definedName>
    <definedName name="부대공">#REF!</definedName>
    <definedName name="부대공사집계표" localSheetId="2">#REF!</definedName>
    <definedName name="부대공사집계표" localSheetId="7">#REF!</definedName>
    <definedName name="부대공사집계표">#REF!</definedName>
    <definedName name="部長" localSheetId="2">#REF!</definedName>
    <definedName name="部長" localSheetId="7">#REF!</definedName>
    <definedName name="部長">#REF!</definedName>
    <definedName name="부장GROSS">#N/A</definedName>
    <definedName name="부천1" localSheetId="2">#REF!</definedName>
    <definedName name="부천1" localSheetId="7">#REF!</definedName>
    <definedName name="부천1">#REF!</definedName>
    <definedName name="분" localSheetId="0" hidden="1">{#N/A,#N/A,FALSE,"이태원철근"}</definedName>
    <definedName name="분" hidden="1">{#N/A,#N/A,FALSE,"이태원철근"}</definedName>
    <definedName name="분당" localSheetId="2">#REF!</definedName>
    <definedName name="분당" localSheetId="7">#REF!</definedName>
    <definedName name="분당">#REF!</definedName>
    <definedName name="분당공통0" localSheetId="2">#REF!</definedName>
    <definedName name="분당공통0" localSheetId="7">#REF!</definedName>
    <definedName name="분당공통0">#REF!</definedName>
    <definedName name="분당대비" localSheetId="2">#REF!</definedName>
    <definedName name="분당대비" localSheetId="7">#REF!</definedName>
    <definedName name="분당대비">#REF!</definedName>
    <definedName name="분당보고" localSheetId="2">#REF!</definedName>
    <definedName name="분당보고" localSheetId="7">#REF!</definedName>
    <definedName name="분당보고">#REF!</definedName>
    <definedName name="분당시" localSheetId="2">#REF!</definedName>
    <definedName name="분당시" localSheetId="7">#REF!</definedName>
    <definedName name="분당시">#REF!</definedName>
    <definedName name="분당시행" localSheetId="2">#REF!</definedName>
    <definedName name="분당시행" localSheetId="7">#REF!</definedName>
    <definedName name="분당시행">#REF!</definedName>
    <definedName name="분당시행대비표" localSheetId="2">#REF!</definedName>
    <definedName name="분당시행대비표" localSheetId="7">#REF!</definedName>
    <definedName name="분당시행대비표">#REF!</definedName>
    <definedName name="분당시행문" localSheetId="2">#REF!</definedName>
    <definedName name="분당시행문" localSheetId="7">#REF!</definedName>
    <definedName name="분당시행문">#REF!</definedName>
    <definedName name="분당코" localSheetId="2">#REF!</definedName>
    <definedName name="분당코" localSheetId="7">#REF!</definedName>
    <definedName name="분당코">#REF!</definedName>
    <definedName name="분당코아공통비" localSheetId="2">#REF!</definedName>
    <definedName name="분당코아공통비" localSheetId="7">#REF!</definedName>
    <definedName name="분당코아공통비">#REF!</definedName>
    <definedName name="분당코아공통비다" localSheetId="2">#REF!</definedName>
    <definedName name="분당코아공통비다" localSheetId="7">#REF!</definedName>
    <definedName name="분당코아공통비다">#REF!</definedName>
    <definedName name="분당코아시행" localSheetId="2">#REF!</definedName>
    <definedName name="분당코아시행" localSheetId="7">#REF!</definedName>
    <definedName name="분당코아시행">#REF!</definedName>
    <definedName name="분당코아시행대비" localSheetId="2">#REF!</definedName>
    <definedName name="분당코아시행대비" localSheetId="7">#REF!</definedName>
    <definedName name="분당코아시행대비">#REF!</definedName>
    <definedName name="분당코아시행대비표" localSheetId="2">#REF!</definedName>
    <definedName name="분당코아시행대비표" localSheetId="7">#REF!</definedName>
    <definedName name="분당코아시행대비표">#REF!</definedName>
    <definedName name="분당코아시행표" localSheetId="2">#REF!</definedName>
    <definedName name="분당코아시행표" localSheetId="7">#REF!</definedName>
    <definedName name="분당코아시행표">#REF!</definedName>
    <definedName name="분당코아협조" localSheetId="2">#REF!</definedName>
    <definedName name="분당코아협조" localSheetId="7">#REF!</definedName>
    <definedName name="분당코아협조">#REF!</definedName>
    <definedName name="분당코아협조문" localSheetId="2">#REF!</definedName>
    <definedName name="분당코아협조문" localSheetId="7">#REF!</definedName>
    <definedName name="분당코아협조문">#REF!</definedName>
    <definedName name="분당협조" localSheetId="0" hidden="1">{#N/A,#N/A,FALSE,"이태원철근"}</definedName>
    <definedName name="분당협조" hidden="1">{#N/A,#N/A,FALSE,"이태원철근"}</definedName>
    <definedName name="備_________考" localSheetId="2">#REF!</definedName>
    <definedName name="備_________考" localSheetId="7">#REF!</definedName>
    <definedName name="備_________考">#REF!</definedName>
    <definedName name="비___목" localSheetId="2">#REF!</definedName>
    <definedName name="비___목" localSheetId="7">#REF!</definedName>
    <definedName name="비___목">#REF!</definedName>
    <definedName name="비계" localSheetId="2">#REF!</definedName>
    <definedName name="비계" localSheetId="7">#REF!</definedName>
    <definedName name="비계">#REF!</definedName>
    <definedName name="비계11">'[6]수량집계표11월 '!$F$10</definedName>
    <definedName name="비계12">'[7]수량집계표11월 '!$F$10</definedName>
    <definedName name="비계공" localSheetId="2">#REF!</definedName>
    <definedName name="비계공" localSheetId="7">#REF!</definedName>
    <definedName name="비계공">#REF!</definedName>
    <definedName name="비교표" localSheetId="2">#REF!</definedName>
    <definedName name="비교표" localSheetId="7">#REF!</definedName>
    <definedName name="비교표">#REF!</definedName>
    <definedName name="비목1" localSheetId="2">#REF!</definedName>
    <definedName name="비목1" localSheetId="7">#REF!</definedName>
    <definedName name="비목1">#REF!</definedName>
    <definedName name="비율" localSheetId="2">#REF!</definedName>
    <definedName name="비율" localSheetId="7">#REF!</definedName>
    <definedName name="비율">#REF!</definedName>
    <definedName name="ㅅ" localSheetId="0" hidden="1">{#N/A,#N/A,FALSE,"이태원철근"}</definedName>
    <definedName name="ㅅ" hidden="1">{#N/A,#N/A,FALSE,"이태원철근"}</definedName>
    <definedName name="사계계약고" localSheetId="2">#REF!</definedName>
    <definedName name="사계계약고" localSheetId="7">#REF!</definedName>
    <definedName name="사계계약고">#REF!</definedName>
    <definedName name="사계비고" localSheetId="2">#REF!</definedName>
    <definedName name="사계비고" localSheetId="7">#REF!</definedName>
    <definedName name="사계비고">#REF!</definedName>
    <definedName name="사계소화" localSheetId="2">#REF!</definedName>
    <definedName name="사계소화" localSheetId="7">#REF!</definedName>
    <definedName name="사계소화">#REF!</definedName>
    <definedName name="사계전월실적" localSheetId="2">#REF!</definedName>
    <definedName name="사계전월실적" localSheetId="7">#REF!</definedName>
    <definedName name="사계전월실적">#REF!</definedName>
    <definedName name="사계투입" localSheetId="2">#REF!</definedName>
    <definedName name="사계투입" localSheetId="7">#REF!</definedName>
    <definedName name="사계투입">#REF!</definedName>
    <definedName name="사계현재실적" localSheetId="2">#REF!</definedName>
    <definedName name="사계현재실적" localSheetId="7">#REF!</definedName>
    <definedName name="사계현재실적">#REF!</definedName>
    <definedName name="사업계획" localSheetId="0" hidden="1">{#N/A,#N/A,FALSE,"이태원철근"}</definedName>
    <definedName name="사업계획" hidden="1">{#N/A,#N/A,FALSE,"이태원철근"}</definedName>
    <definedName name="사업비_현황" localSheetId="2">#REF!</definedName>
    <definedName name="사업비_현황" localSheetId="7">#REF!</definedName>
    <definedName name="사업비_현황">#REF!</definedName>
    <definedName name="사원GROSS">#N/A</definedName>
    <definedName name="사차" localSheetId="2">#REF!</definedName>
    <definedName name="사차" localSheetId="7">#REF!</definedName>
    <definedName name="사차">#REF!</definedName>
    <definedName name="사창1_40" localSheetId="2">#REF!</definedName>
    <definedName name="사창1_40" localSheetId="7">#REF!</definedName>
    <definedName name="사창1_40">#REF!</definedName>
    <definedName name="사창2_25" localSheetId="2">#REF!</definedName>
    <definedName name="사창2_25" localSheetId="7">#REF!</definedName>
    <definedName name="사창2_25">#REF!</definedName>
    <definedName name="사창2_40" localSheetId="2">#REF!</definedName>
    <definedName name="사창2_40" localSheetId="7">#REF!</definedName>
    <definedName name="사창2_40">#REF!</definedName>
    <definedName name="사창3_25" localSheetId="2">#REF!</definedName>
    <definedName name="사창3_25" localSheetId="7">#REF!</definedName>
    <definedName name="사창3_25">#REF!</definedName>
    <definedName name="산근갑지1" localSheetId="2">#REF!</definedName>
    <definedName name="산근갑지1" localSheetId="7">#REF!</definedName>
    <definedName name="산근갑지1">#REF!</definedName>
    <definedName name="산근을1" localSheetId="2">#REF!</definedName>
    <definedName name="산근을1" localSheetId="7">#REF!</definedName>
    <definedName name="산근을1">#REF!</definedName>
    <definedName name="산재보험료" localSheetId="2">#REF!</definedName>
    <definedName name="산재보험료" localSheetId="7">#REF!</definedName>
    <definedName name="산재보험료">#REF!</definedName>
    <definedName name="산재보험료_산식" localSheetId="2">#REF!</definedName>
    <definedName name="산재보험료_산식" localSheetId="7">#REF!</definedName>
    <definedName name="산재보험료_산식">#REF!</definedName>
    <definedName name="산출근거" localSheetId="2">BlankMacro1</definedName>
    <definedName name="산출근거" localSheetId="7">BlankMacro1</definedName>
    <definedName name="산출근거" localSheetId="0">BlankMacro1</definedName>
    <definedName name="산출근거">BlankMacro1</definedName>
    <definedName name="산출근거1" localSheetId="2">#REF!</definedName>
    <definedName name="산출근거1" localSheetId="7">#REF!</definedName>
    <definedName name="산출근거1" localSheetId="0">#REF!</definedName>
    <definedName name="산출근거1">#REF!</definedName>
    <definedName name="삼차" localSheetId="2">#REF!</definedName>
    <definedName name="삼차" localSheetId="7">#REF!</definedName>
    <definedName name="삼차">#REF!</definedName>
    <definedName name="상가A">#N/A</definedName>
    <definedName name="상가B">#N/A</definedName>
    <definedName name="상부공" localSheetId="2">#REF!</definedName>
    <definedName name="상부공" localSheetId="7">#REF!</definedName>
    <definedName name="상부공">#REF!</definedName>
    <definedName name="상자" localSheetId="0" hidden="1">{#N/A,#N/A,FALSE,"이태원철근"}</definedName>
    <definedName name="상자" hidden="1">{#N/A,#N/A,FALSE,"이태원철근"}</definedName>
    <definedName name="새공통" localSheetId="0" hidden="1">{#N/A,#N/A,FALSE,"이태원철근"}</definedName>
    <definedName name="새공통" hidden="1">{#N/A,#N/A,FALSE,"이태원철근"}</definedName>
    <definedName name="새공통2" localSheetId="2">#REF!</definedName>
    <definedName name="새공통2" localSheetId="7">#REF!</definedName>
    <definedName name="새공통2">#REF!</definedName>
    <definedName name="새공통AB" localSheetId="2">#REF!</definedName>
    <definedName name="새공통AB" localSheetId="7">#REF!</definedName>
    <definedName name="새공통AB">#REF!</definedName>
    <definedName name="서">IF([8]산근!$C$49=80,172580,IF([8]산근!$C$49=90,182150,IF([8]산근!$C$49=100,189650,IF([8]산근!$C$49=120,195480,IF([8]산근!$C$49=140,211630,IF([8]산근!$C$49=160,222630))))))</definedName>
    <definedName name="서정석" localSheetId="2">#REF!</definedName>
    <definedName name="서정석" localSheetId="7">#REF!</definedName>
    <definedName name="서정석">#REF!</definedName>
    <definedName name="석인엽" localSheetId="2">#REF!</definedName>
    <definedName name="석인엽" localSheetId="7">#REF!</definedName>
    <definedName name="석인엽">#REF!</definedName>
    <definedName name="설계내역서" localSheetId="0" hidden="1">{"'별표'!$N$220"}</definedName>
    <definedName name="설계내역서" hidden="1">{"'별표'!$N$220"}</definedName>
    <definedName name="설비" localSheetId="0" hidden="1">{#N/A,#N/A,FALSE,"이태원철근"}</definedName>
    <definedName name="설비" hidden="1">{#N/A,#N/A,FALSE,"이태원철근"}</definedName>
    <definedName name="설비서비스">#N/A</definedName>
    <definedName name="설서" localSheetId="0" hidden="1">{"'별표'!$N$220"}</definedName>
    <definedName name="설서" hidden="1">{"'별표'!$N$220"}</definedName>
    <definedName name="설치간재" localSheetId="2">#REF!</definedName>
    <definedName name="설치간재" localSheetId="7">#REF!</definedName>
    <definedName name="설치간재">#REF!</definedName>
    <definedName name="설치직노" localSheetId="2">#REF!</definedName>
    <definedName name="설치직노" localSheetId="7">#REF!</definedName>
    <definedName name="설치직노">#REF!</definedName>
    <definedName name="설치직재" localSheetId="2">#REF!</definedName>
    <definedName name="설치직재" localSheetId="7">#REF!</definedName>
    <definedName name="설치직재">#REF!</definedName>
    <definedName name="세대수" localSheetId="2">#REF!</definedName>
    <definedName name="세대수" localSheetId="7">#REF!</definedName>
    <definedName name="세대수">#REF!</definedName>
    <definedName name="세대수번호" localSheetId="2">#REF!</definedName>
    <definedName name="세대수번호" localSheetId="7">#REF!</definedName>
    <definedName name="세대수번호">#REF!</definedName>
    <definedName name="소B7" localSheetId="2">#REF!</definedName>
    <definedName name="소B7" localSheetId="7">#REF!</definedName>
    <definedName name="소B7">#REF!</definedName>
    <definedName name="소갑" localSheetId="2">#REF!</definedName>
    <definedName name="소갑" localSheetId="7">#REF!</definedName>
    <definedName name="소갑">#REF!</definedName>
    <definedName name="손료" localSheetId="2">#REF!</definedName>
    <definedName name="손료" localSheetId="7">#REF!</definedName>
    <definedName name="손료">#REF!</definedName>
    <definedName name="수" localSheetId="2">#REF!</definedName>
    <definedName name="수" localSheetId="7">#REF!</definedName>
    <definedName name="수">#REF!</definedName>
    <definedName name="수1소B" localSheetId="2">#REF!</definedName>
    <definedName name="수1소B" localSheetId="7">#REF!</definedName>
    <definedName name="수1소B">#REF!</definedName>
    <definedName name="수경" localSheetId="2">#REF!</definedName>
    <definedName name="수경" localSheetId="7">#REF!</definedName>
    <definedName name="수경">#REF!</definedName>
    <definedName name="수경비고" localSheetId="2">#REF!</definedName>
    <definedName name="수경비고" localSheetId="7">#REF!</definedName>
    <definedName name="수경비고">#REF!</definedName>
    <definedName name="수금" localSheetId="2">#REF!</definedName>
    <definedName name="수금" localSheetId="7">#REF!</definedName>
    <definedName name="수금">#REF!</definedName>
    <definedName name="수량" localSheetId="2">#REF!</definedName>
    <definedName name="수량" localSheetId="7">#REF!</definedName>
    <definedName name="수량">#REF!</definedName>
    <definedName name="수량산출" localSheetId="2">BlankMacro1</definedName>
    <definedName name="수량산출" localSheetId="7">BlankMacro1</definedName>
    <definedName name="수량산출" localSheetId="0">BlankMacro1</definedName>
    <definedName name="수량산출">BlankMacro1</definedName>
    <definedName name="수량산출2" localSheetId="2">BlankMacro1</definedName>
    <definedName name="수량산출2" localSheetId="7">BlankMacro1</definedName>
    <definedName name="수량산출2" localSheetId="0">BlankMacro1</definedName>
    <definedName name="수량산출2">BlankMacro1</definedName>
    <definedName name="수량산출5" localSheetId="2">BlankMacro1</definedName>
    <definedName name="수량산출5" localSheetId="7">BlankMacro1</definedName>
    <definedName name="수량산출5" localSheetId="0">BlankMacro1</definedName>
    <definedName name="수량산출5">BlankMacro1</definedName>
    <definedName name="수량산출서" localSheetId="2">#REF!</definedName>
    <definedName name="수량산출서" localSheetId="7">#REF!</definedName>
    <definedName name="수량산출서" localSheetId="0">#REF!</definedName>
    <definedName name="수량산출서">#REF!</definedName>
    <definedName name="수량산출서표지" localSheetId="2">BlankMacro1</definedName>
    <definedName name="수량산출서표지" localSheetId="7">BlankMacro1</definedName>
    <definedName name="수량산출서표지" localSheetId="0">BlankMacro1</definedName>
    <definedName name="수량산출서표지">BlankMacro1</definedName>
    <definedName name="수량표" localSheetId="2">#REF!</definedName>
    <definedName name="수량표" localSheetId="7">#REF!</definedName>
    <definedName name="수량표" localSheetId="0">#REF!</definedName>
    <definedName name="수량표">#REF!</definedName>
    <definedName name="수주" localSheetId="2">#REF!</definedName>
    <definedName name="수주" localSheetId="7">#REF!</definedName>
    <definedName name="수주">#REF!</definedName>
    <definedName name="수중0_3" localSheetId="2">#REF!</definedName>
    <definedName name="수중0_3" localSheetId="7">#REF!</definedName>
    <definedName name="수중0_3">#REF!</definedName>
    <definedName name="수중3_6" localSheetId="2">#REF!</definedName>
    <definedName name="수중3_6" localSheetId="7">#REF!</definedName>
    <definedName name="수중3_6">#REF!</definedName>
    <definedName name="수중6_9" localSheetId="2">#REF!</definedName>
    <definedName name="수중6_9" localSheetId="7">#REF!</definedName>
    <definedName name="수중6_9">#REF!</definedName>
    <definedName name="수중9_12" localSheetId="2">#REF!</definedName>
    <definedName name="수중9_12" localSheetId="7">#REF!</definedName>
    <definedName name="수중9_12">#REF!</definedName>
    <definedName name="수중합" localSheetId="2">#REF!</definedName>
    <definedName name="수중합" localSheetId="7">#REF!</definedName>
    <definedName name="수중합">#REF!</definedName>
    <definedName name="순공사비" localSheetId="2">#REF!</definedName>
    <definedName name="순공사비" localSheetId="7">#REF!</definedName>
    <definedName name="순공사비">#REF!</definedName>
    <definedName name="순공사비_현황" localSheetId="2">#REF!</definedName>
    <definedName name="순공사비_현황" localSheetId="7">#REF!</definedName>
    <definedName name="순공사비_현황">#REF!</definedName>
    <definedName name="순공사비계" localSheetId="2">#REF!</definedName>
    <definedName name="순공사비계" localSheetId="7">#REF!</definedName>
    <definedName name="순공사비계">#REF!</definedName>
    <definedName name="순공사원가" localSheetId="2">#REF!</definedName>
    <definedName name="순공사원가" localSheetId="7">#REF!</definedName>
    <definedName name="순공사원가">#REF!</definedName>
    <definedName name="순천" localSheetId="2">#REF!</definedName>
    <definedName name="순천" localSheetId="7">#REF!</definedName>
    <definedName name="순천">#REF!</definedName>
    <definedName name="순천단가" localSheetId="2">#REF!</definedName>
    <definedName name="순천단가" localSheetId="7">#REF!</definedName>
    <definedName name="순천단가">#REF!</definedName>
    <definedName name="숫자" localSheetId="2">#REF!</definedName>
    <definedName name="숫자" localSheetId="7">#REF!</definedName>
    <definedName name="숫자">#REF!</definedName>
    <definedName name="시영" localSheetId="2">#REF!</definedName>
    <definedName name="시영" localSheetId="7">#REF!</definedName>
    <definedName name="시영">#REF!</definedName>
    <definedName name="시영경상비" localSheetId="2">#REF!</definedName>
    <definedName name="시영경상비" localSheetId="7">#REF!</definedName>
    <definedName name="시영경상비">#REF!</definedName>
    <definedName name="시영공통비" localSheetId="2">#REF!</definedName>
    <definedName name="시영공통비" localSheetId="7">#REF!</definedName>
    <definedName name="시영공통비">#REF!</definedName>
    <definedName name="시행" localSheetId="0" hidden="1">{#N/A,#N/A,FALSE,"이태원철근"}</definedName>
    <definedName name="시행" hidden="1">{#N/A,#N/A,FALSE,"이태원철근"}</definedName>
    <definedName name="식대">[2]일위대가!$G$5</definedName>
    <definedName name="식재" localSheetId="2">#REF!</definedName>
    <definedName name="식재" localSheetId="7">#REF!</definedName>
    <definedName name="식재">#REF!</definedName>
    <definedName name="식재감소계수" localSheetId="2">#REF!</definedName>
    <definedName name="식재감소계수" localSheetId="7">#REF!</definedName>
    <definedName name="식재감소계수">#REF!</definedName>
    <definedName name="신광호" localSheetId="2">#REF!</definedName>
    <definedName name="신광호" localSheetId="7">#REF!</definedName>
    <definedName name="신광호">#REF!</definedName>
    <definedName name="新規工事_小計" localSheetId="2">#REF!</definedName>
    <definedName name="新規工事_小計" localSheetId="7">#REF!</definedName>
    <definedName name="新規工事_小計">#REF!</definedName>
    <definedName name="新規推進__小計" localSheetId="2">#REF!</definedName>
    <definedName name="新規推進__小計" localSheetId="7">#REF!</definedName>
    <definedName name="新規推進__小計">#REF!</definedName>
    <definedName name="신명섭" localSheetId="2">#REF!</definedName>
    <definedName name="신명섭" localSheetId="7">#REF!</definedName>
    <definedName name="신명섭">#REF!</definedName>
    <definedName name="실투입">[10]현장공사현황!$O$14</definedName>
    <definedName name="실투입당월">[10]현장공사현황!$O$12</definedName>
    <definedName name="실행" localSheetId="2">#REF!</definedName>
    <definedName name="실행" localSheetId="7">#REF!</definedName>
    <definedName name="실행">#REF!</definedName>
    <definedName name="실행갑" localSheetId="2">#REF!</definedName>
    <definedName name="실행갑" localSheetId="7">#REF!</definedName>
    <definedName name="실행갑">#REF!</definedName>
    <definedName name="실행예산서" localSheetId="2">#REF!</definedName>
    <definedName name="실행예산서" localSheetId="7">#REF!</definedName>
    <definedName name="실행예산서">#REF!</definedName>
    <definedName name="쓰" localSheetId="2">#REF!</definedName>
    <definedName name="쓰" localSheetId="7">#REF!</definedName>
    <definedName name="쓰">#REF!</definedName>
    <definedName name="ㅇㅇ" localSheetId="0" hidden="1">{#N/A,#N/A,FALSE,"이태원철근"}</definedName>
    <definedName name="ㅇㅇ" hidden="1">{#N/A,#N/A,FALSE,"이태원철근"}</definedName>
    <definedName name="아안녕" localSheetId="0" hidden="1">{"'별표'!$N$220"}</definedName>
    <definedName name="아안녕" hidden="1">{"'별표'!$N$220"}</definedName>
    <definedName name="아이디" localSheetId="2">#REF!,#REF!</definedName>
    <definedName name="아이디" localSheetId="7">#REF!,#REF!</definedName>
    <definedName name="아이디">#REF!,#REF!</definedName>
    <definedName name="안" localSheetId="2">#REF!</definedName>
    <definedName name="안" localSheetId="7">#REF!</definedName>
    <definedName name="안">#REF!</definedName>
    <definedName name="안내판" localSheetId="2">#REF!</definedName>
    <definedName name="안내판" localSheetId="7">#REF!</definedName>
    <definedName name="안내판">#REF!</definedName>
    <definedName name="안내판수량" localSheetId="2">#REF!</definedName>
    <definedName name="안내판수량" localSheetId="7">#REF!</definedName>
    <definedName name="안내판수량">#REF!</definedName>
    <definedName name="안녕" localSheetId="0" hidden="1">{"'별표'!$N$220"}</definedName>
    <definedName name="안녕" hidden="1">{"'별표'!$N$220"}</definedName>
    <definedName name="안성진행" localSheetId="2">#REF!</definedName>
    <definedName name="안성진행" localSheetId="7">#REF!</definedName>
    <definedName name="안성진행">#REF!</definedName>
    <definedName name="안성진행2" localSheetId="2">#REF!</definedName>
    <definedName name="안성진행2" localSheetId="7">#REF!</definedName>
    <definedName name="안성진행2">#REF!</definedName>
    <definedName name="안성청산" localSheetId="2">#REF!</definedName>
    <definedName name="안성청산" localSheetId="7">#REF!</definedName>
    <definedName name="안성청산">#REF!</definedName>
    <definedName name="안전관리비" localSheetId="2">#REF!</definedName>
    <definedName name="안전관리비" localSheetId="7">#REF!</definedName>
    <definedName name="안전관리비">#REF!</definedName>
    <definedName name="안전관리비_산식" localSheetId="2">#REF!</definedName>
    <definedName name="안전관리비_산식" localSheetId="7">#REF!</definedName>
    <definedName name="안전관리비_산식">#REF!</definedName>
    <definedName name="안태현" localSheetId="2">#REF!</definedName>
    <definedName name="안태현" localSheetId="7">#REF!</definedName>
    <definedName name="안태현">#REF!</definedName>
    <definedName name="안효진행" localSheetId="2">#REF!</definedName>
    <definedName name="안효진행" localSheetId="7">#REF!</definedName>
    <definedName name="안효진행">#REF!</definedName>
    <definedName name="안효청산" localSheetId="2">#REF!</definedName>
    <definedName name="안효청산" localSheetId="7">#REF!</definedName>
    <definedName name="안효청산">#REF!</definedName>
    <definedName name="암사시영" localSheetId="2">#REF!</definedName>
    <definedName name="암사시영" localSheetId="7">#REF!</definedName>
    <definedName name="암사시영">#REF!</definedName>
    <definedName name="앗공통" localSheetId="2">#REF!</definedName>
    <definedName name="앗공통" localSheetId="7">#REF!</definedName>
    <definedName name="앗공통">#REF!</definedName>
    <definedName name="앗그만" localSheetId="2">#REF!</definedName>
    <definedName name="앗그만" localSheetId="7">#REF!</definedName>
    <definedName name="앗그만">#REF!</definedName>
    <definedName name="앗분당코아공통비" localSheetId="2">#REF!</definedName>
    <definedName name="앗분당코아공통비" localSheetId="7">#REF!</definedName>
    <definedName name="앗분당코아공통비">#REF!</definedName>
    <definedName name="앗코아" localSheetId="2">#REF!</definedName>
    <definedName name="앗코아" localSheetId="7">#REF!</definedName>
    <definedName name="앗코아">#REF!</definedName>
    <definedName name="어연1_40" localSheetId="2">#REF!</definedName>
    <definedName name="어연1_40" localSheetId="7">#REF!</definedName>
    <definedName name="어연1_40">#REF!</definedName>
    <definedName name="어연2_25" localSheetId="2">#REF!</definedName>
    <definedName name="어연2_25" localSheetId="7">#REF!</definedName>
    <definedName name="어연2_25">#REF!</definedName>
    <definedName name="어연2_40" localSheetId="2">#REF!</definedName>
    <definedName name="어연2_40" localSheetId="7">#REF!</definedName>
    <definedName name="어연2_40">#REF!</definedName>
    <definedName name="어연3_25" localSheetId="2">#REF!</definedName>
    <definedName name="어연3_25" localSheetId="7">#REF!</definedName>
    <definedName name="어연3_25">#REF!</definedName>
    <definedName name="없음" localSheetId="2">#REF!</definedName>
    <definedName name="없음" localSheetId="7">#REF!</definedName>
    <definedName name="없음">#REF!</definedName>
    <definedName name="오진풍" localSheetId="2">#REF!</definedName>
    <definedName name="오진풍" localSheetId="7">#REF!</definedName>
    <definedName name="오진풍">#REF!</definedName>
    <definedName name="오차" localSheetId="2">#REF!</definedName>
    <definedName name="오차" localSheetId="7">#REF!</definedName>
    <definedName name="오차">#REF!</definedName>
    <definedName name="옥외공사" localSheetId="0" hidden="1">{#N/A,#N/A,FALSE,"이태원철근"}</definedName>
    <definedName name="옥외공사" hidden="1">{#N/A,#N/A,FALSE,"이태원철근"}</definedName>
    <definedName name="옥외대비" localSheetId="0" hidden="1">{#N/A,#N/A,FALSE,"이태원철근"}</definedName>
    <definedName name="옥외대비" hidden="1">{#N/A,#N/A,FALSE,"이태원철근"}</definedName>
    <definedName name="왕림31_40" localSheetId="2">#REF!</definedName>
    <definedName name="왕림31_40" localSheetId="7">#REF!</definedName>
    <definedName name="왕림31_40">#REF!</definedName>
    <definedName name="왕림32_25" localSheetId="2">#REF!</definedName>
    <definedName name="왕림32_25" localSheetId="7">#REF!</definedName>
    <definedName name="왕림32_25">#REF!</definedName>
    <definedName name="왕림32_40" localSheetId="2">#REF!</definedName>
    <definedName name="왕림32_40" localSheetId="7">#REF!</definedName>
    <definedName name="왕림32_40">#REF!</definedName>
    <definedName name="왕림33_25" localSheetId="2">#REF!</definedName>
    <definedName name="왕림33_25" localSheetId="7">#REF!</definedName>
    <definedName name="왕림33_25">#REF!</definedName>
    <definedName name="외벽" localSheetId="2">#REF!</definedName>
    <definedName name="외벽" localSheetId="7">#REF!</definedName>
    <definedName name="외벽">#REF!</definedName>
    <definedName name="용소1_40" localSheetId="2">#REF!</definedName>
    <definedName name="용소1_40" localSheetId="7">#REF!</definedName>
    <definedName name="용소1_40">#REF!</definedName>
    <definedName name="용소2_25" localSheetId="2">#REF!</definedName>
    <definedName name="용소2_25" localSheetId="7">#REF!</definedName>
    <definedName name="용소2_25">#REF!</definedName>
    <definedName name="용소2_40" localSheetId="2">#REF!</definedName>
    <definedName name="용소2_40" localSheetId="7">#REF!</definedName>
    <definedName name="용소2_40">#REF!</definedName>
    <definedName name="용소3_25" localSheetId="2">#REF!</definedName>
    <definedName name="용소3_25" localSheetId="7">#REF!</definedName>
    <definedName name="용소3_25">#REF!</definedName>
    <definedName name="용역" localSheetId="2">#REF!</definedName>
    <definedName name="용역" localSheetId="7">#REF!</definedName>
    <definedName name="용역">#REF!</definedName>
    <definedName name="용접" localSheetId="2">#REF!</definedName>
    <definedName name="용접" localSheetId="7">#REF!</definedName>
    <definedName name="용접">#REF!</definedName>
    <definedName name="우이사" localSheetId="2">#REF!</definedName>
    <definedName name="우이사" localSheetId="7">#REF!</definedName>
    <definedName name="우이사">#REF!</definedName>
    <definedName name="운전" localSheetId="2">#REF!</definedName>
    <definedName name="운전" localSheetId="7">#REF!</definedName>
    <definedName name="운전">#REF!</definedName>
    <definedName name="운전사" localSheetId="2">#REF!</definedName>
    <definedName name="운전사" localSheetId="7">#REF!</definedName>
    <definedName name="운전사">#REF!</definedName>
    <definedName name="운전조" localSheetId="2">#REF!</definedName>
    <definedName name="운전조" localSheetId="7">#REF!</definedName>
    <definedName name="운전조">#REF!</definedName>
    <definedName name="원" localSheetId="2">#REF!</definedName>
    <definedName name="원" localSheetId="7">#REF!</definedName>
    <definedName name="원">#REF!</definedName>
    <definedName name="원가" localSheetId="2">#REF!</definedName>
    <definedName name="원가" localSheetId="7">#REF!</definedName>
    <definedName name="원가">#REF!</definedName>
    <definedName name="원가10" localSheetId="2">BlankMacro1</definedName>
    <definedName name="원가10" localSheetId="7">BlankMacro1</definedName>
    <definedName name="원가10" localSheetId="0">BlankMacro1</definedName>
    <definedName name="원가10">BlankMacro1</definedName>
    <definedName name="원가12356987" localSheetId="2">BlankMacro1</definedName>
    <definedName name="원가12356987" localSheetId="7">BlankMacro1</definedName>
    <definedName name="원가12356987" localSheetId="0">BlankMacro1</definedName>
    <definedName name="원가12356987">BlankMacro1</definedName>
    <definedName name="원형묵" localSheetId="2">#REF!</definedName>
    <definedName name="원형묵" localSheetId="7">#REF!</definedName>
    <definedName name="원형묵" localSheetId="0">#REF!</definedName>
    <definedName name="원형묵">#REF!</definedName>
    <definedName name="월드건설" localSheetId="0" hidden="1">{#N/A,#N/A,FALSE,"이태원철근"}</definedName>
    <definedName name="월드건설" hidden="1">{#N/A,#N/A,FALSE,"이태원철근"}</definedName>
    <definedName name="육상0_3" localSheetId="2">#REF!</definedName>
    <definedName name="육상0_3" localSheetId="7">#REF!</definedName>
    <definedName name="육상0_3">#REF!</definedName>
    <definedName name="육상3_6" localSheetId="2">#REF!</definedName>
    <definedName name="육상3_6" localSheetId="7">#REF!</definedName>
    <definedName name="육상3_6">#REF!</definedName>
    <definedName name="육상6_9" localSheetId="2">#REF!</definedName>
    <definedName name="육상6_9" localSheetId="7">#REF!</definedName>
    <definedName name="육상6_9">#REF!</definedName>
    <definedName name="육상9_12" localSheetId="2">#REF!</definedName>
    <definedName name="육상9_12" localSheetId="7">#REF!</definedName>
    <definedName name="육상9_12">#REF!</definedName>
    <definedName name="육상합" localSheetId="2">#REF!</definedName>
    <definedName name="육상합" localSheetId="7">#REF!</definedName>
    <definedName name="육상합">#REF!</definedName>
    <definedName name="육차" localSheetId="2">#REF!</definedName>
    <definedName name="육차" localSheetId="7">#REF!</definedName>
    <definedName name="육차">#REF!</definedName>
    <definedName name="이대GROSS">#N/A</definedName>
    <definedName name="이동호" localSheetId="2">#REF!</definedName>
    <definedName name="이동호" localSheetId="7">#REF!</definedName>
    <definedName name="이동호">#REF!</definedName>
    <definedName name="이름모름" localSheetId="0" hidden="1">{"'별표'!$N$220"}</definedName>
    <definedName name="이름모름" hidden="1">{"'별표'!$N$220"}</definedName>
    <definedName name="이승재" localSheetId="2">#REF!</definedName>
    <definedName name="이승재" localSheetId="7">#REF!</definedName>
    <definedName name="이승재">#REF!</definedName>
    <definedName name="移越工事__小計" localSheetId="2">#REF!</definedName>
    <definedName name="移越工事__小計" localSheetId="7">#REF!</definedName>
    <definedName name="移越工事__小計">#REF!</definedName>
    <definedName name="이윤" localSheetId="2">#REF!</definedName>
    <definedName name="이윤" localSheetId="7">#REF!</definedName>
    <definedName name="이윤">#REF!</definedName>
    <definedName name="이윤_산식" localSheetId="2">#REF!</definedName>
    <definedName name="이윤_산식" localSheetId="7">#REF!</definedName>
    <definedName name="이윤_산식">#REF!</definedName>
    <definedName name="이차" localSheetId="2">#REF!</definedName>
    <definedName name="이차" localSheetId="7">#REF!</definedName>
    <definedName name="이차">#REF!</definedName>
    <definedName name="이현구" localSheetId="2">#REF!</definedName>
    <definedName name="이현구" localSheetId="7">#REF!</definedName>
    <definedName name="이현구">#REF!</definedName>
    <definedName name="이홍기" localSheetId="2">#REF!</definedName>
    <definedName name="이홍기" localSheetId="7">#REF!</definedName>
    <definedName name="이홍기">#REF!</definedName>
    <definedName name="인력품" localSheetId="2">#REF!</definedName>
    <definedName name="인력품" localSheetId="7">#REF!</definedName>
    <definedName name="인력품">#REF!</definedName>
    <definedName name="인입비">#N/A</definedName>
    <definedName name="인테리어" localSheetId="2">#REF!</definedName>
    <definedName name="인테리어" localSheetId="7">#REF!</definedName>
    <definedName name="인테리어">#REF!</definedName>
    <definedName name="일B0.6" localSheetId="2">#REF!</definedName>
    <definedName name="일B0.6" localSheetId="7">#REF!</definedName>
    <definedName name="일B0.6">#REF!</definedName>
    <definedName name="일B6" localSheetId="2">#REF!</definedName>
    <definedName name="일B6" localSheetId="7">#REF!</definedName>
    <definedName name="일B6">#REF!</definedName>
    <definedName name="일대" localSheetId="2">#REF!</definedName>
    <definedName name="일대" localSheetId="7">#REF!</definedName>
    <definedName name="일대">#REF!</definedName>
    <definedName name="일대1" localSheetId="2">#REF!</definedName>
    <definedName name="일대1" localSheetId="7">#REF!</definedName>
    <definedName name="일대1">#REF!</definedName>
    <definedName name="일반관리비" localSheetId="2">#REF!</definedName>
    <definedName name="일반관리비" localSheetId="7">#REF!</definedName>
    <definedName name="일반관리비">#REF!</definedName>
    <definedName name="일반관리비_산식" localSheetId="2">#REF!</definedName>
    <definedName name="일반관리비_산식" localSheetId="7">#REF!</definedName>
    <definedName name="일반관리비_산식">#REF!</definedName>
    <definedName name="일위" localSheetId="2">#REF!</definedName>
    <definedName name="일위" localSheetId="7">#REF!</definedName>
    <definedName name="일위">#REF!</definedName>
    <definedName name="일위1" localSheetId="2">#REF!</definedName>
    <definedName name="일위1" localSheetId="7">#REF!</definedName>
    <definedName name="일위1">#REF!</definedName>
    <definedName name="일위대가" localSheetId="2">#REF!</definedName>
    <definedName name="일위대가" localSheetId="7">#REF!</definedName>
    <definedName name="일위대가">#REF!</definedName>
    <definedName name="일위수량" localSheetId="2">#REF!</definedName>
    <definedName name="일위수량" localSheetId="7">#REF!</definedName>
    <definedName name="일위수량">#REF!</definedName>
    <definedName name="일차" localSheetId="2">#REF!</definedName>
    <definedName name="일차" localSheetId="7">#REF!</definedName>
    <definedName name="일차">#REF!</definedName>
    <definedName name="임동팔" localSheetId="2">#REF!</definedName>
    <definedName name="임동팔" localSheetId="7">#REF!</definedName>
    <definedName name="임동팔">#REF!</definedName>
    <definedName name="임명순" localSheetId="2">#REF!</definedName>
    <definedName name="임명순" localSheetId="7">#REF!</definedName>
    <definedName name="임명순">#REF!</definedName>
    <definedName name="임종헌" localSheetId="2">#REF!</definedName>
    <definedName name="임종헌" localSheetId="7">#REF!</definedName>
    <definedName name="임종헌">#REF!</definedName>
    <definedName name="자재" localSheetId="2">#REF!</definedName>
    <definedName name="자재" localSheetId="7">#REF!</definedName>
    <definedName name="자재">#REF!</definedName>
    <definedName name="자재단가" localSheetId="2">#REF!</definedName>
    <definedName name="자재단가" localSheetId="7">#REF!</definedName>
    <definedName name="자재단가">#REF!</definedName>
    <definedName name="자재투입현황1" localSheetId="2">#REF!</definedName>
    <definedName name="자재투입현황1" localSheetId="7">#REF!</definedName>
    <definedName name="자재투입현황1">#REF!</definedName>
    <definedName name="작업" localSheetId="2">#REF!</definedName>
    <definedName name="작업" localSheetId="7">#REF!</definedName>
    <definedName name="작업">#REF!</definedName>
    <definedName name="잔금" localSheetId="2">#REF!</definedName>
    <definedName name="잔금" localSheetId="7">#REF!</definedName>
    <definedName name="잔금">#REF!</definedName>
    <definedName name="잔토" localSheetId="2">#REF!</definedName>
    <definedName name="잔토" localSheetId="7">#REF!</definedName>
    <definedName name="잔토">#REF!</definedName>
    <definedName name="장두환" localSheetId="2">#REF!</definedName>
    <definedName name="장두환" localSheetId="7">#REF!</definedName>
    <definedName name="장두환">#REF!</definedName>
    <definedName name="재료비" localSheetId="2">#REF!</definedName>
    <definedName name="재료비" localSheetId="7">#REF!</definedName>
    <definedName name="재료비">#REF!</definedName>
    <definedName name="재료집계2" localSheetId="2">#REF!</definedName>
    <definedName name="재료집계2" localSheetId="7">#REF!</definedName>
    <definedName name="재료집계2">#REF!</definedName>
    <definedName name="재료집계3" localSheetId="2">#REF!</definedName>
    <definedName name="재료집계3" localSheetId="7">#REF!</definedName>
    <definedName name="재료집계3">#REF!</definedName>
    <definedName name="재료집계호남" localSheetId="2">#REF!</definedName>
    <definedName name="재료집계호남" localSheetId="7">#REF!</definedName>
    <definedName name="재료집계호남">#REF!</definedName>
    <definedName name="저수전기실">#N/A</definedName>
    <definedName name="저압" localSheetId="2">#REF!</definedName>
    <definedName name="저압" localSheetId="7">#REF!</definedName>
    <definedName name="저압">#REF!</definedName>
    <definedName name="저케" localSheetId="2">#REF!</definedName>
    <definedName name="저케" localSheetId="7">#REF!</definedName>
    <definedName name="저케">#REF!</definedName>
    <definedName name="적요" localSheetId="2">#REF!</definedName>
    <definedName name="적요" localSheetId="7">#REF!</definedName>
    <definedName name="적요">#REF!</definedName>
    <definedName name="적용" localSheetId="2">#REF!</definedName>
    <definedName name="적용" localSheetId="7">#REF!</definedName>
    <definedName name="적용">#REF!</definedName>
    <definedName name="전" localSheetId="2">#REF!</definedName>
    <definedName name="전" localSheetId="7">#REF!</definedName>
    <definedName name="전">#REF!</definedName>
    <definedName name="전기" localSheetId="2">#REF!</definedName>
    <definedName name="전기" localSheetId="7">#REF!</definedName>
    <definedName name="전기">#REF!</definedName>
    <definedName name="전기공사1급" localSheetId="2">#REF!</definedName>
    <definedName name="전기공사1급" localSheetId="7">#REF!</definedName>
    <definedName name="전기공사1급">#REF!</definedName>
    <definedName name="전기공사2급" localSheetId="2">#REF!</definedName>
    <definedName name="전기공사2급" localSheetId="7">#REF!</definedName>
    <definedName name="전기공사2급">#REF!</definedName>
    <definedName name="전기내역서" localSheetId="2">#REF!</definedName>
    <definedName name="전기내역서" localSheetId="7">#REF!</definedName>
    <definedName name="전기내역서">#REF!</definedName>
    <definedName name="전기서비스">#N/A</definedName>
    <definedName name="전기집계" localSheetId="2">#REF!</definedName>
    <definedName name="전기집계" localSheetId="7">#REF!</definedName>
    <definedName name="전기집계">#REF!</definedName>
    <definedName name="전기집계표" localSheetId="2">#REF!</definedName>
    <definedName name="전기집계표" localSheetId="7">#REF!</definedName>
    <definedName name="전기집계표">#REF!</definedName>
    <definedName name="전명권" localSheetId="2">#REF!</definedName>
    <definedName name="전명권" localSheetId="7">#REF!</definedName>
    <definedName name="전명권">#REF!</definedName>
    <definedName name="전체" localSheetId="2">#REF!</definedName>
    <definedName name="전체" localSheetId="7">#REF!</definedName>
    <definedName name="전체">#REF!</definedName>
    <definedName name="전체공종" localSheetId="2">#REF!</definedName>
    <definedName name="전체공종" localSheetId="7">#REF!</definedName>
    <definedName name="전체공종">#REF!</definedName>
    <definedName name="전체평단가" localSheetId="2">#REF!</definedName>
    <definedName name="전체평단가" localSheetId="7">#REF!</definedName>
    <definedName name="전체평단가">#REF!</definedName>
    <definedName name="접대" localSheetId="2">#REF!</definedName>
    <definedName name="접대" localSheetId="7">#REF!</definedName>
    <definedName name="접대">#REF!</definedName>
    <definedName name="정명영" localSheetId="0" hidden="1">{#N/A,#N/A,FALSE,"이태원철근"}</definedName>
    <definedName name="정명영" hidden="1">{#N/A,#N/A,FALSE,"이태원철근"}</definedName>
    <definedName name="정준호" localSheetId="2">#REF!</definedName>
    <definedName name="정준호" localSheetId="7">#REF!</definedName>
    <definedName name="정준호">#REF!</definedName>
    <definedName name="정화조">#N/A</definedName>
    <definedName name="제1호표" localSheetId="2">#REF!</definedName>
    <definedName name="제1호표" localSheetId="7">#REF!</definedName>
    <definedName name="제1호표">#REF!</definedName>
    <definedName name="제2호표" localSheetId="2">#REF!</definedName>
    <definedName name="제2호표" localSheetId="7">#REF!</definedName>
    <definedName name="제2호표">#REF!</definedName>
    <definedName name="제3호표" localSheetId="2">#REF!</definedName>
    <definedName name="제3호표" localSheetId="7">#REF!</definedName>
    <definedName name="제3호표">#REF!</definedName>
    <definedName name="제4호표" localSheetId="2">#REF!</definedName>
    <definedName name="제4호표" localSheetId="7">#REF!</definedName>
    <definedName name="제4호표">#REF!</definedName>
    <definedName name="제5호표" localSheetId="2">#REF!</definedName>
    <definedName name="제5호표" localSheetId="7">#REF!</definedName>
    <definedName name="제5호표">#REF!</definedName>
    <definedName name="제6호표" localSheetId="2">#REF!</definedName>
    <definedName name="제6호표" localSheetId="7">#REF!</definedName>
    <definedName name="제6호표">#REF!</definedName>
    <definedName name="제목" localSheetId="2">#REF!</definedName>
    <definedName name="제목" localSheetId="7">#REF!</definedName>
    <definedName name="제목">#REF!</definedName>
    <definedName name="제작비" localSheetId="2">#REF!</definedName>
    <definedName name="제작비" localSheetId="7">#REF!</definedName>
    <definedName name="제작비">#REF!</definedName>
    <definedName name="제출2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제출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조건1" localSheetId="2">IF(#REF!=10,67020,IF(#REF!=20,88500,IF(#REF!=30,108990,IF(#REF!=40,128630,IF(#REF!=50,142030,IF(#REF!=60,151930))))))</definedName>
    <definedName name="조건1" localSheetId="7">IF(#REF!=10,67020,IF(#REF!=20,88500,IF(#REF!=30,108990,IF(#REF!=40,128630,IF(#REF!=50,142030,IF(#REF!=60,151930))))))</definedName>
    <definedName name="조건1">IF(#REF!=10,67020,IF(#REF!=20,88500,IF(#REF!=30,108990,IF(#REF!=40,128630,IF(#REF!=50,142030,IF(#REF!=60,151930))))))</definedName>
    <definedName name="조건2" localSheetId="2">IF(#REF!=80,172580,IF(#REF!=90,182150,IF(#REF!=100,189650,IF(#REF!=120,195480,IF(#REF!=140,211630,IF(#REF!=160,222630))))))</definedName>
    <definedName name="조건2" localSheetId="7">IF(#REF!=80,172580,IF(#REF!=90,182150,IF(#REF!=100,189650,IF(#REF!=120,195480,IF(#REF!=140,211630,IF(#REF!=160,222630))))))</definedName>
    <definedName name="조건2">IF(#REF!=80,172580,IF(#REF!=90,182150,IF(#REF!=100,189650,IF(#REF!=120,195480,IF(#REF!=140,211630,IF(#REF!=160,222630))))))</definedName>
    <definedName name="조건3" localSheetId="2">IF(#REF!=200,249790,IF(#REF!=230,253200,IF(#REF!=260,265760,IF(#REF!=290,283590,IF(#REF!=320,291520,IF(#REF!=350,307080))))))</definedName>
    <definedName name="조건3" localSheetId="7">IF(#REF!=200,249790,IF(#REF!=230,253200,IF(#REF!=260,265760,IF(#REF!=290,283590,IF(#REF!=320,291520,IF(#REF!=350,307080))))))</definedName>
    <definedName name="조건3">IF(#REF!=200,249790,IF(#REF!=230,253200,IF(#REF!=260,265760,IF(#REF!=290,283590,IF(#REF!=320,291520,IF(#REF!=350,307080))))))</definedName>
    <definedName name="조건4" localSheetId="2">IF(#REF!=410,342320,IF(#REF!=460,368920,IF(#REF!=510,391640)))</definedName>
    <definedName name="조건4" localSheetId="7">IF(#REF!=410,342320,IF(#REF!=460,368920,IF(#REF!=510,391640)))</definedName>
    <definedName name="조건4">IF(#REF!=410,342320,IF(#REF!=460,368920,IF(#REF!=510,391640)))</definedName>
    <definedName name="조경면적" localSheetId="2">#REF!</definedName>
    <definedName name="조경면적" localSheetId="7">#REF!</definedName>
    <definedName name="조경면적">#REF!</definedName>
    <definedName name="조달수수료" localSheetId="2">#REF!</definedName>
    <definedName name="조달수수료" localSheetId="7">#REF!</definedName>
    <definedName name="조달수수료">#REF!</definedName>
    <definedName name="조순현" localSheetId="2">#REF!</definedName>
    <definedName name="조순현" localSheetId="7">#REF!</definedName>
    <definedName name="조순현">#REF!</definedName>
    <definedName name="조연길" localSheetId="2">#REF!</definedName>
    <definedName name="조연길" localSheetId="7">#REF!</definedName>
    <definedName name="조연길">#REF!</definedName>
    <definedName name="조장" localSheetId="2">#REF!</definedName>
    <definedName name="조장" localSheetId="7">#REF!</definedName>
    <definedName name="조장">#REF!</definedName>
    <definedName name="죽전5차" localSheetId="0" hidden="1">{#N/A,#N/A,FALSE,"이태원철근"}</definedName>
    <definedName name="죽전5차" hidden="1">{#N/A,#N/A,FALSE,"이태원철근"}</definedName>
    <definedName name="중기가동현황1" localSheetId="2">#REF!</definedName>
    <definedName name="중기가동현황1" localSheetId="7">#REF!</definedName>
    <definedName name="중기가동현황1">#REF!</definedName>
    <definedName name="중기가동현황4" localSheetId="2">#REF!</definedName>
    <definedName name="중기가동현황4" localSheetId="7">#REF!</definedName>
    <definedName name="중기가동현황4">#REF!</definedName>
    <definedName name="중단공사" localSheetId="2">#REF!</definedName>
    <definedName name="중단공사" localSheetId="7">#REF!</definedName>
    <definedName name="중단공사">#REF!</definedName>
    <definedName name="中斷工事__小計" localSheetId="2">#REF!</definedName>
    <definedName name="中斷工事__小計" localSheetId="7">#REF!</definedName>
    <definedName name="中斷工事__小計">#REF!</definedName>
    <definedName name="중량" localSheetId="2">#REF!</definedName>
    <definedName name="중량" localSheetId="7">#REF!</definedName>
    <definedName name="중량">#REF!</definedName>
    <definedName name="중량표" localSheetId="2">#REF!</definedName>
    <definedName name="중량표" localSheetId="7">#REF!</definedName>
    <definedName name="중량표">#REF!</definedName>
    <definedName name="지게차" localSheetId="2">#REF!</definedName>
    <definedName name="지게차" localSheetId="7">#REF!</definedName>
    <definedName name="지게차">#REF!</definedName>
    <definedName name="지급" localSheetId="2">#REF!,#REF!,#REF!</definedName>
    <definedName name="지급" localSheetId="7">#REF!,#REF!,#REF!</definedName>
    <definedName name="지급">#REF!,#REF!,#REF!</definedName>
    <definedName name="지하주차장A">#N/A</definedName>
    <definedName name="지하주차장B">#N/A</definedName>
    <definedName name="직1CO" localSheetId="2">#REF!</definedName>
    <definedName name="직1CO" localSheetId="7">#REF!</definedName>
    <definedName name="직1CO">#REF!</definedName>
    <definedName name="직노" localSheetId="2">#REF!</definedName>
    <definedName name="직노" localSheetId="7">#REF!</definedName>
    <definedName name="직노">#REF!</definedName>
    <definedName name="직매54P" localSheetId="0" hidden="1">{#N/A,#N/A,TRUE,"토적및재료집계";#N/A,#N/A,TRUE,"토적및재료집계";#N/A,#N/A,TRUE,"단위량"}</definedName>
    <definedName name="직매54P" hidden="1">{#N/A,#N/A,TRUE,"토적및재료집계";#N/A,#N/A,TRUE,"토적및재료집계";#N/A,#N/A,TRUE,"단위량"}</definedName>
    <definedName name="직원조직" localSheetId="0" hidden="1">{#N/A,#N/A,FALSE,"이태원철근"}</definedName>
    <definedName name="직원조직" hidden="1">{#N/A,#N/A,FALSE,"이태원철근"}</definedName>
    <definedName name="직원조직표" localSheetId="0" hidden="1">{#N/A,#N/A,FALSE,"이태원철근"}</definedName>
    <definedName name="직원조직표" hidden="1">{#N/A,#N/A,FALSE,"이태원철근"}</definedName>
    <definedName name="직재" localSheetId="2">#REF!</definedName>
    <definedName name="직재" localSheetId="7">#REF!</definedName>
    <definedName name="직재">#REF!</definedName>
    <definedName name="직접경비" localSheetId="2">#REF!</definedName>
    <definedName name="직접경비" localSheetId="7">#REF!</definedName>
    <definedName name="직접경비">#REF!</definedName>
    <definedName name="직접노무비" localSheetId="2">#REF!</definedName>
    <definedName name="직접노무비" localSheetId="7">#REF!</definedName>
    <definedName name="직접노무비">#REF!</definedName>
    <definedName name="직종" localSheetId="2">#REF!</definedName>
    <definedName name="직종" localSheetId="7">#REF!</definedName>
    <definedName name="직종">#REF!</definedName>
    <definedName name="진남권" localSheetId="2">#REF!</definedName>
    <definedName name="진남권" localSheetId="7">#REF!</definedName>
    <definedName name="진남권">#REF!</definedName>
    <definedName name="進行工事__小計" localSheetId="2">#REF!</definedName>
    <definedName name="進行工事__小計" localSheetId="7">#REF!</definedName>
    <definedName name="進行工事__小計">#REF!</definedName>
    <definedName name="進行工事__小計1" localSheetId="2">#REF!</definedName>
    <definedName name="進行工事__小計1" localSheetId="7">#REF!</definedName>
    <definedName name="進行工事__小計1">#REF!</definedName>
    <definedName name="차장GROSS">#N/A</definedName>
    <definedName name="차ㅓㅇ" localSheetId="2">#REF!</definedName>
    <definedName name="차ㅓㅇ" localSheetId="7">#REF!</definedName>
    <definedName name="차ㅓㅇ">#REF!</definedName>
    <definedName name="철거공사비">#N/A</definedName>
    <definedName name="철공" localSheetId="2">#REF!</definedName>
    <definedName name="철공" localSheetId="7">#REF!</definedName>
    <definedName name="철공">#REF!</definedName>
    <definedName name="철근11">'[6]수량집계표11월 '!$D$10</definedName>
    <definedName name="철근12">'[7]수량집계표11월 '!$D$10</definedName>
    <definedName name="철근공" localSheetId="2">#REF!</definedName>
    <definedName name="철근공" localSheetId="7">#REF!</definedName>
    <definedName name="철근공">#REF!</definedName>
    <definedName name="淸算工事__小計" localSheetId="2">#REF!</definedName>
    <definedName name="淸算工事__小計" localSheetId="7">#REF!</definedName>
    <definedName name="淸算工事__小計">#REF!</definedName>
    <definedName name="청상과부1" localSheetId="2">#REF!</definedName>
    <definedName name="청상과부1" localSheetId="7">#REF!</definedName>
    <definedName name="청상과부1">#REF!</definedName>
    <definedName name="체육시설" localSheetId="2">#REF!</definedName>
    <definedName name="체육시설" localSheetId="7">#REF!</definedName>
    <definedName name="체육시설">#REF!</definedName>
    <definedName name="체육시설번호" localSheetId="2">#REF!</definedName>
    <definedName name="체육시설번호" localSheetId="7">#REF!</definedName>
    <definedName name="체육시설번호">#REF!</definedName>
    <definedName name="총" localSheetId="2">#REF!</definedName>
    <definedName name="총" localSheetId="7">#REF!</definedName>
    <definedName name="총">#REF!</definedName>
    <definedName name="총공사비" localSheetId="2">#REF!</definedName>
    <definedName name="총공사비" localSheetId="7">#REF!</definedName>
    <definedName name="총공사비">#REF!</definedName>
    <definedName name="총괄공사예산서" localSheetId="2">#REF!</definedName>
    <definedName name="총괄공사예산서" localSheetId="7">#REF!</definedName>
    <definedName name="총괄공사예산서">#REF!</definedName>
    <definedName name="총괄표9층" localSheetId="2">#REF!</definedName>
    <definedName name="총괄표9층" localSheetId="7">#REF!</definedName>
    <definedName name="총괄표9층">#REF!</definedName>
    <definedName name="총원가" localSheetId="2">#REF!</definedName>
    <definedName name="총원가" localSheetId="7">#REF!</definedName>
    <definedName name="총원가">#REF!</definedName>
    <definedName name="총원가2" localSheetId="2">#REF!</definedName>
    <definedName name="총원가2" localSheetId="7">#REF!</definedName>
    <definedName name="총원가2">#REF!</definedName>
    <definedName name="최건진행" localSheetId="2">#REF!</definedName>
    <definedName name="최건진행" localSheetId="7">#REF!</definedName>
    <definedName name="최건진행">#REF!</definedName>
    <definedName name="최건청산" localSheetId="2">#REF!</definedName>
    <definedName name="최건청산" localSheetId="7">#REF!</definedName>
    <definedName name="최건청산">#REF!</definedName>
    <definedName name="최건청산2" localSheetId="2">#REF!</definedName>
    <definedName name="최건청산2" localSheetId="7">#REF!</definedName>
    <definedName name="최건청산2">#REF!</definedName>
    <definedName name="최종실행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최종실행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추별1" localSheetId="2">#REF!</definedName>
    <definedName name="추별1" localSheetId="7">#REF!</definedName>
    <definedName name="추별1">#REF!</definedName>
    <definedName name="추진현황" localSheetId="2">#REF!</definedName>
    <definedName name="추진현황" localSheetId="7">#REF!</definedName>
    <definedName name="추진현황">#REF!</definedName>
    <definedName name="ㅋ" localSheetId="2">#REF!</definedName>
    <definedName name="ㅋ" localSheetId="7">#REF!</definedName>
    <definedName name="ㅋ">#REF!</definedName>
    <definedName name="케이블간지" localSheetId="0" hidden="1">{#N/A,#N/A,TRUE,"토적및재료집계";#N/A,#N/A,TRUE,"토적및재료집계";#N/A,#N/A,TRUE,"단위량"}</definedName>
    <definedName name="케이블간지" hidden="1">{#N/A,#N/A,TRUE,"토적및재료집계";#N/A,#N/A,TRUE,"토적및재료집계";#N/A,#N/A,TRUE,"단위량"}</definedName>
    <definedName name="코아공" localSheetId="2">#REF!</definedName>
    <definedName name="코아공" localSheetId="7">#REF!</definedName>
    <definedName name="코아공">#REF!</definedName>
    <definedName name="코아공통" localSheetId="2">#REF!</definedName>
    <definedName name="코아공통" localSheetId="7">#REF!</definedName>
    <definedName name="코아공통">#REF!</definedName>
    <definedName name="코아공통비" localSheetId="2">#REF!</definedName>
    <definedName name="코아공통비" localSheetId="7">#REF!</definedName>
    <definedName name="코아공통비">#REF!</definedName>
    <definedName name="코아공통비네" localSheetId="2">#REF!</definedName>
    <definedName name="코아공통비네" localSheetId="7">#REF!</definedName>
    <definedName name="코아공통비네">#REF!</definedName>
    <definedName name="코아공통비다" localSheetId="2">#REF!</definedName>
    <definedName name="코아공통비다" localSheetId="7">#REF!</definedName>
    <definedName name="코아공통비다">#REF!</definedName>
    <definedName name="콘크" localSheetId="2">#REF!</definedName>
    <definedName name="콘크" localSheetId="7">#REF!</definedName>
    <definedName name="콘크">#REF!</definedName>
    <definedName name="콘크리트공" localSheetId="2">#REF!</definedName>
    <definedName name="콘크리트공" localSheetId="7">#REF!</definedName>
    <definedName name="콘크리트공">#REF!</definedName>
    <definedName name="템플리트모듈1" localSheetId="2">BlankMacro1</definedName>
    <definedName name="템플리트모듈1" localSheetId="7">BlankMacro1</definedName>
    <definedName name="템플리트모듈1" localSheetId="0">BlankMacro1</definedName>
    <definedName name="템플리트모듈1">BlankMacro1</definedName>
    <definedName name="템플리트모듈2" localSheetId="2">BlankMacro1</definedName>
    <definedName name="템플리트모듈2" localSheetId="7">BlankMacro1</definedName>
    <definedName name="템플리트모듈2" localSheetId="0">BlankMacro1</definedName>
    <definedName name="템플리트모듈2">BlankMacro1</definedName>
    <definedName name="템플리트모듈3" localSheetId="2">BlankMacro1</definedName>
    <definedName name="템플리트모듈3" localSheetId="7">BlankMacro1</definedName>
    <definedName name="템플리트모듈3" localSheetId="0">BlankMacro1</definedName>
    <definedName name="템플리트모듈3">BlankMacro1</definedName>
    <definedName name="템플리트모듈4" localSheetId="2">BlankMacro1</definedName>
    <definedName name="템플리트모듈4" localSheetId="7">BlankMacro1</definedName>
    <definedName name="템플리트모듈4" localSheetId="0">BlankMacro1</definedName>
    <definedName name="템플리트모듈4">BlankMacro1</definedName>
    <definedName name="템플리트모듈5" localSheetId="2">BlankMacro1</definedName>
    <definedName name="템플리트모듈5" localSheetId="7">BlankMacro1</definedName>
    <definedName name="템플리트모듈5" localSheetId="0">BlankMacro1</definedName>
    <definedName name="템플리트모듈5">BlankMacro1</definedName>
    <definedName name="템플리트모듈6" localSheetId="2">BlankMacro1</definedName>
    <definedName name="템플리트모듈6" localSheetId="7">BlankMacro1</definedName>
    <definedName name="템플리트모듈6" localSheetId="0">BlankMacro1</definedName>
    <definedName name="템플리트모듈6">BlankMacro1</definedName>
    <definedName name="토공" localSheetId="2">#REF!</definedName>
    <definedName name="토공" localSheetId="7">#REF!</definedName>
    <definedName name="토공" localSheetId="0">#REF!</definedName>
    <definedName name="토공">#REF!</definedName>
    <definedName name="토공및흙막이공사비">#N/A</definedName>
    <definedName name="토공합" localSheetId="2">#REF!</definedName>
    <definedName name="토공합" localSheetId="7">#REF!</definedName>
    <definedName name="토공합">#REF!</definedName>
    <definedName name="토목" localSheetId="2">#REF!</definedName>
    <definedName name="토목" localSheetId="7">#REF!</definedName>
    <definedName name="토목">#REF!</definedName>
    <definedName name="토목p" localSheetId="2">#REF!</definedName>
    <definedName name="토목p" localSheetId="7">#REF!</definedName>
    <definedName name="토목p">#REF!</definedName>
    <definedName name="토목공사" localSheetId="0" hidden="1">{#N/A,#N/A,FALSE,"이태원철근"}</definedName>
    <definedName name="토목공사" hidden="1">{#N/A,#N/A,FALSE,"이태원철근"}</definedName>
    <definedName name="토목실견적" localSheetId="0" hidden="1">{#N/A,#N/A,FALSE,"이태원철근"}</definedName>
    <definedName name="토목실견적" hidden="1">{#N/A,#N/A,FALSE,"이태원철근"}</definedName>
    <definedName name="토목이월" localSheetId="2">#REF!</definedName>
    <definedName name="토목이월" localSheetId="7">#REF!</definedName>
    <definedName name="토목이월">#REF!</definedName>
    <definedName name="토목이월1" localSheetId="2">#REF!</definedName>
    <definedName name="토목이월1" localSheetId="7">#REF!</definedName>
    <definedName name="토목이월1">#REF!</definedName>
    <definedName name="토사" localSheetId="2">#REF!</definedName>
    <definedName name="토사" localSheetId="7">#REF!</definedName>
    <definedName name="토사">#REF!</definedName>
    <definedName name="토양" localSheetId="2">#REF!</definedName>
    <definedName name="토양" localSheetId="7">#REF!</definedName>
    <definedName name="토양">#REF!</definedName>
    <definedName name="토적집계" localSheetId="2">#REF!</definedName>
    <definedName name="토적집계" localSheetId="7">#REF!</definedName>
    <definedName name="토적집계">#REF!</definedName>
    <definedName name="통영수량" localSheetId="2">#REF!</definedName>
    <definedName name="통영수량" localSheetId="7">#REF!</definedName>
    <definedName name="통영수량">#REF!</definedName>
    <definedName name="퇴직부금비" localSheetId="2">#REF!</definedName>
    <definedName name="퇴직부금비" localSheetId="7">#REF!</definedName>
    <definedName name="퇴직부금비">#REF!</definedName>
    <definedName name="퇴직부금비_산식" localSheetId="2">#REF!</definedName>
    <definedName name="퇴직부금비_산식" localSheetId="7">#REF!</definedName>
    <definedName name="퇴직부금비_산식">#REF!</definedName>
    <definedName name="특고" localSheetId="2">#REF!</definedName>
    <definedName name="특고" localSheetId="7">#REF!</definedName>
    <definedName name="특고">#REF!</definedName>
    <definedName name="특고압" localSheetId="2">#REF!</definedName>
    <definedName name="특고압" localSheetId="7">#REF!</definedName>
    <definedName name="특고압">#REF!</definedName>
    <definedName name="특별" localSheetId="2">#REF!</definedName>
    <definedName name="특별" localSheetId="7">#REF!</definedName>
    <definedName name="특별">#REF!</definedName>
    <definedName name="ㅍㅍ" localSheetId="0" hidden="1">{#N/A,#N/A,TRUE,"토적및재료집계";#N/A,#N/A,TRUE,"토적및재료집계";#N/A,#N/A,TRUE,"단위량"}</definedName>
    <definedName name="ㅍㅍ" hidden="1">{#N/A,#N/A,TRUE,"토적및재료집계";#N/A,#N/A,TRUE,"토적및재료집계";#N/A,#N/A,TRUE,"단위량"}</definedName>
    <definedName name="팻스" localSheetId="2">#REF!</definedName>
    <definedName name="팻스" localSheetId="7">#REF!</definedName>
    <definedName name="팻스">#REF!</definedName>
    <definedName name="평균높이" localSheetId="2">#REF!</definedName>
    <definedName name="평균높이" localSheetId="7">#REF!</definedName>
    <definedName name="평균높이">#REF!</definedName>
    <definedName name="평형_48세대" localSheetId="2">#REF!</definedName>
    <definedName name="평형_48세대" localSheetId="7">#REF!</definedName>
    <definedName name="평형_48세대">#REF!</definedName>
    <definedName name="폐기물수수료" localSheetId="2">#REF!</definedName>
    <definedName name="폐기물수수료" localSheetId="7">#REF!</definedName>
    <definedName name="폐기물수수료">#REF!</definedName>
    <definedName name="포장공" localSheetId="2">BlankMacro1</definedName>
    <definedName name="포장공" localSheetId="7">BlankMacro1</definedName>
    <definedName name="포장공" localSheetId="0">BlankMacro1</definedName>
    <definedName name="포장공">BlankMacro1</definedName>
    <definedName name="포장공1" localSheetId="2">BlankMacro1</definedName>
    <definedName name="포장공1" localSheetId="7">BlankMacro1</definedName>
    <definedName name="포장공1" localSheetId="0">BlankMacro1</definedName>
    <definedName name="포장공1">BlankMacro1</definedName>
    <definedName name="표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표준" localSheetId="2">#REF!</definedName>
    <definedName name="표준" localSheetId="7">#REF!</definedName>
    <definedName name="표준">#REF!</definedName>
    <definedName name="표준일위" localSheetId="2">#REF!</definedName>
    <definedName name="표준일위" localSheetId="7">#REF!</definedName>
    <definedName name="표준일위">#REF!</definedName>
    <definedName name="표지" localSheetId="2">#REF!</definedName>
    <definedName name="표지" localSheetId="7">#REF!</definedName>
    <definedName name="표지">#REF!</definedName>
    <definedName name="품명" localSheetId="2">#REF!</definedName>
    <definedName name="품명" localSheetId="7">#REF!</definedName>
    <definedName name="품명">#REF!</definedName>
    <definedName name="품의서AB" localSheetId="2">#REF!</definedName>
    <definedName name="품의서AB" localSheetId="7">#REF!</definedName>
    <definedName name="품의서AB">#REF!</definedName>
    <definedName name="풍화0_3" localSheetId="2">#REF!</definedName>
    <definedName name="풍화0_3" localSheetId="7">#REF!</definedName>
    <definedName name="풍화0_3">#REF!</definedName>
    <definedName name="풍화12_15" localSheetId="2">#REF!</definedName>
    <definedName name="풍화12_15" localSheetId="7">#REF!</definedName>
    <definedName name="풍화12_15">#REF!</definedName>
    <definedName name="풍화15_18" localSheetId="2">#REF!</definedName>
    <definedName name="풍화15_18" localSheetId="7">#REF!</definedName>
    <definedName name="풍화15_18">#REF!</definedName>
    <definedName name="풍화3_6" localSheetId="2">#REF!</definedName>
    <definedName name="풍화3_6" localSheetId="7">#REF!</definedName>
    <definedName name="풍화3_6">#REF!</definedName>
    <definedName name="풍화6_9" localSheetId="2">#REF!</definedName>
    <definedName name="풍화6_9" localSheetId="7">#REF!</definedName>
    <definedName name="풍화6_9">#REF!</definedName>
    <definedName name="풍화9_12" localSheetId="2">#REF!</definedName>
    <definedName name="풍화9_12" localSheetId="7">#REF!</definedName>
    <definedName name="풍화9_12">#REF!</definedName>
    <definedName name="풍화합" localSheetId="2">#REF!</definedName>
    <definedName name="풍화합" localSheetId="7">#REF!</definedName>
    <definedName name="풍화합">#REF!</definedName>
    <definedName name="플랜트전공" localSheetId="2">#REF!</definedName>
    <definedName name="플랜트전공" localSheetId="7">#REF!</definedName>
    <definedName name="플랜트전공">#REF!</definedName>
    <definedName name="피로티" localSheetId="0" hidden="1">{#N/A,#N/A,FALSE,"이태원철근"}</definedName>
    <definedName name="피로티" hidden="1">{#N/A,#N/A,FALSE,"이태원철근"}</definedName>
    <definedName name="피로티1" localSheetId="0" hidden="1">{#N/A,#N/A,FALSE,"이태원철근"}</definedName>
    <definedName name="피로티1" hidden="1">{#N/A,#N/A,FALSE,"이태원철근"}</definedName>
    <definedName name="ㅎㅎ" localSheetId="0" hidden="1">{"'별표'!$N$220"}</definedName>
    <definedName name="ㅎㅎ" hidden="1">{"'별표'!$N$220"}</definedName>
    <definedName name="ㅎㅎㅎ" localSheetId="2">#REF!</definedName>
    <definedName name="ㅎㅎㅎ" localSheetId="7">#REF!</definedName>
    <definedName name="ㅎㅎㅎ">#REF!</definedName>
    <definedName name="하도사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도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부공" localSheetId="2">#REF!</definedName>
    <definedName name="하부공" localSheetId="7">#REF!</definedName>
    <definedName name="하부공">#REF!</definedName>
    <definedName name="하부공_기초" localSheetId="2">#REF!</definedName>
    <definedName name="하부공_기초" localSheetId="7">#REF!</definedName>
    <definedName name="하부공_기초">#REF!</definedName>
    <definedName name="하수도2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수도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한전수탁비" localSheetId="2">#REF!</definedName>
    <definedName name="한전수탁비" localSheetId="7">#REF!</definedName>
    <definedName name="한전수탁비">#REF!</definedName>
    <definedName name="함마톤_도장" localSheetId="2">#REF!</definedName>
    <definedName name="함마톤_도장" localSheetId="7">#REF!</definedName>
    <definedName name="함마톤_도장">#REF!</definedName>
    <definedName name="합" localSheetId="2">SUM(#REF!)</definedName>
    <definedName name="합" localSheetId="7">SUM(#REF!)</definedName>
    <definedName name="합">SUM(#REF!)</definedName>
    <definedName name="합1_40" localSheetId="2">#REF!</definedName>
    <definedName name="합1_40" localSheetId="7">#REF!</definedName>
    <definedName name="합1_40">#REF!</definedName>
    <definedName name="합2_25" localSheetId="2">#REF!</definedName>
    <definedName name="합2_25" localSheetId="7">#REF!</definedName>
    <definedName name="합2_25">#REF!</definedName>
    <definedName name="합2_40" localSheetId="2">#REF!</definedName>
    <definedName name="합2_40" localSheetId="7">#REF!</definedName>
    <definedName name="합2_40">#REF!</definedName>
    <definedName name="합3_25" localSheetId="2">#REF!</definedName>
    <definedName name="합3_25" localSheetId="7">#REF!</definedName>
    <definedName name="합3_25">#REF!</definedName>
    <definedName name="합계" localSheetId="2">#REF!</definedName>
    <definedName name="합계" localSheetId="7">#REF!</definedName>
    <definedName name="합계">#REF!</definedName>
    <definedName name="합판거푸집" localSheetId="2">#REF!</definedName>
    <definedName name="합판거푸집" localSheetId="7">#REF!</definedName>
    <definedName name="합판거푸집">#REF!</definedName>
    <definedName name="향남1_40" localSheetId="2">#REF!</definedName>
    <definedName name="향남1_40" localSheetId="7">#REF!</definedName>
    <definedName name="향남1_40">#REF!</definedName>
    <definedName name="향남2_25" localSheetId="2">#REF!</definedName>
    <definedName name="향남2_25" localSheetId="7">#REF!</definedName>
    <definedName name="향남2_25">#REF!</definedName>
    <definedName name="향남2_40" localSheetId="2">#REF!</definedName>
    <definedName name="향남2_40" localSheetId="7">#REF!</definedName>
    <definedName name="향남2_40">#REF!</definedName>
    <definedName name="향남3_25" localSheetId="2">#REF!</definedName>
    <definedName name="향남3_25" localSheetId="7">#REF!</definedName>
    <definedName name="향남3_25">#REF!</definedName>
    <definedName name="형틀" localSheetId="2">#REF!</definedName>
    <definedName name="형틀" localSheetId="7">#REF!</definedName>
    <definedName name="형틀">#REF!</definedName>
    <definedName name="형틀목공" localSheetId="2">#REF!</definedName>
    <definedName name="형틀목공" localSheetId="7">#REF!</definedName>
    <definedName name="형틀목공">#REF!</definedName>
    <definedName name="황성용" localSheetId="2">#REF!</definedName>
    <definedName name="황성용" localSheetId="7">#REF!</definedName>
    <definedName name="황성용">#REF!</definedName>
    <definedName name="황시중" localSheetId="2">#REF!</definedName>
    <definedName name="황시중" localSheetId="7">#REF!</definedName>
    <definedName name="황시중">#REF!</definedName>
    <definedName name="휴게소" localSheetId="2">#REF!</definedName>
    <definedName name="휴게소" localSheetId="7">#REF!</definedName>
    <definedName name="휴게소">#REF!</definedName>
    <definedName name="휴게소개소" localSheetId="2">#REF!</definedName>
    <definedName name="휴게소개소" localSheetId="7">#REF!</definedName>
    <definedName name="휴게소개소">#REF!</definedName>
    <definedName name="흙" localSheetId="2">#REF!</definedName>
    <definedName name="흙" localSheetId="7">#REF!</definedName>
    <definedName name="흙">#REF!</definedName>
    <definedName name="ㅏ" localSheetId="0" hidden="1">{#N/A,#N/A,FALSE,"이태원철근"}</definedName>
    <definedName name="ㅏ" hidden="1">{#N/A,#N/A,FALSE,"이태원철근"}</definedName>
    <definedName name="ㅏ271" localSheetId="2">#REF!</definedName>
    <definedName name="ㅏ271" localSheetId="7">#REF!</definedName>
    <definedName name="ㅏ271">#REF!</definedName>
    <definedName name="ㅏㅏ" localSheetId="2">#REF!</definedName>
    <definedName name="ㅏㅏ" localSheetId="7">#REF!</definedName>
    <definedName name="ㅏㅏ">#REF!</definedName>
    <definedName name="ㅐ" localSheetId="0" hidden="1">{#N/A,#N/A,FALSE,"이태원철근"}</definedName>
    <definedName name="ㅐ" hidden="1">{#N/A,#N/A,FALSE,"이태원철근"}</definedName>
    <definedName name="ㅐㅐㅐ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ㅐㅐㅐ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ㅐㅑㅛㅅ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ㅐㅑㅛㅅ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" localSheetId="0" hidden="1">{#N/A,#N/A,FALSE,"이태원철근"}</definedName>
    <definedName name="ㅓ" hidden="1">{#N/A,#N/A,FALSE,"이태원철근"}</definedName>
    <definedName name="ㅔ" localSheetId="0" hidden="1">{#N/A,#N/A,FALSE,"이태원철근"}</definedName>
    <definedName name="ㅔ" hidden="1">{#N/A,#N/A,FALSE,"이태원철근"}</definedName>
    <definedName name="ㅕ겨겨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ㅕ겨겨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ㅗ" localSheetId="0" hidden="1">{#N/A,#N/A,FALSE,"이태원철근"}</definedName>
    <definedName name="ㅗ" hidden="1">{#N/A,#N/A,FALSE,"이태원철근"}</definedName>
    <definedName name="ㅗ1019" localSheetId="2">#REF!</definedName>
    <definedName name="ㅗ1019" localSheetId="7">#REF!</definedName>
    <definedName name="ㅗ1019">#REF!</definedName>
    <definedName name="ㅗ7254" localSheetId="2">#REF!</definedName>
    <definedName name="ㅗ7254" localSheetId="7">#REF!</definedName>
    <definedName name="ㅗ7254">#REF!</definedName>
    <definedName name="ㅗㅗㅗ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ㅗㅗㅗ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ㅛ" localSheetId="0" hidden="1">{#N/A,#N/A,FALSE,"이태원철근"}</definedName>
    <definedName name="ㅛ" hidden="1">{#N/A,#N/A,FALSE,"이태원철근"}</definedName>
    <definedName name="ㅛㅛㅛ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ㅛㅛㅛ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ㅠ" localSheetId="0" hidden="1">{#N/A,#N/A,FALSE,"이태원철근"}</definedName>
    <definedName name="ㅠ" hidden="1">{#N/A,#N/A,FALSE,"이태원철근"}</definedName>
    <definedName name="ㅡ" localSheetId="0" hidden="1">{#N/A,#N/A,FALSE,"이태원철근"}</definedName>
    <definedName name="ㅡ" hidden="1">{#N/A,#N/A,FALSE,"이태원철근"}</definedName>
    <definedName name="ㅣㅣ" localSheetId="2">#REF!</definedName>
    <definedName name="ㅣㅣ" localSheetId="7">#REF!</definedName>
    <definedName name="ㅣㅣ">#REF!</definedName>
  </definedNames>
  <calcPr calcId="162913"/>
  <customWorkbookViews>
    <customWorkbookView name="CHOI - 사용자 보기" guid="{47808010-6E85-4539-B1B7-15DF8E22FBDB}" mergeInterval="0" personalView="1" xWindow="780" yWindow="67" windowWidth="1083" windowHeight="757" tabRatio="812" activeSheetId="3"/>
    <customWorkbookView name="lee - 사용자 보기" guid="{9B61A0C7-DDD8-41B7-817E-C04C6F251091}" mergeInterval="0" personalView="1" maximized="1" windowWidth="1916" windowHeight="846" tabRatio="812" activeSheetId="3"/>
    <customWorkbookView name="이  영 미 - 기본 보기" guid="{E28D7CA3-4635-11D2-9263-BE0675348728}" mergeInterval="0" personalView="1" maximized="1" windowWidth="794" windowHeight="386" activeSheetId="3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2" l="1"/>
  <c r="C11" i="2"/>
  <c r="D10" i="2"/>
  <c r="C10" i="2"/>
  <c r="D9" i="2"/>
  <c r="C9" i="2"/>
  <c r="D8" i="2"/>
  <c r="C8" i="2"/>
  <c r="D7" i="2"/>
  <c r="C7" i="2"/>
  <c r="D6" i="2"/>
  <c r="C6" i="2"/>
  <c r="D5" i="2"/>
  <c r="C5" i="2"/>
  <c r="B5" i="2"/>
  <c r="M10" i="19"/>
  <c r="M9" i="19"/>
  <c r="M8" i="19"/>
  <c r="M7" i="19"/>
  <c r="M6" i="19"/>
  <c r="M5" i="19"/>
  <c r="M4" i="19"/>
  <c r="B6" i="19"/>
  <c r="B7" i="2" s="1"/>
  <c r="B5" i="19"/>
  <c r="B6" i="2" s="1"/>
  <c r="B4" i="19"/>
  <c r="C9" i="5"/>
  <c r="B10" i="19" s="1"/>
  <c r="B11" i="2" s="1"/>
  <c r="C8" i="5"/>
  <c r="B9" i="19" s="1"/>
  <c r="B10" i="2" s="1"/>
  <c r="C7" i="5"/>
  <c r="B8" i="19" s="1"/>
  <c r="B9" i="2" s="1"/>
  <c r="C6" i="5"/>
  <c r="B7" i="19" s="1"/>
  <c r="B8" i="2" s="1"/>
  <c r="C5" i="5"/>
  <c r="C4" i="5"/>
  <c r="C3" i="5"/>
  <c r="B9" i="5" l="1"/>
  <c r="A10" i="19" s="1"/>
  <c r="A11" i="2" s="1"/>
  <c r="B8" i="5"/>
  <c r="A9" i="19" s="1"/>
  <c r="A10" i="2" s="1"/>
  <c r="B7" i="5"/>
  <c r="A8" i="19" s="1"/>
  <c r="A9" i="2" s="1"/>
  <c r="B6" i="5"/>
  <c r="A7" i="19" s="1"/>
  <c r="A8" i="2" s="1"/>
  <c r="B5" i="5"/>
  <c r="A6" i="19" s="1"/>
  <c r="A7" i="2" s="1"/>
  <c r="B4" i="5"/>
  <c r="A5" i="19" s="1"/>
  <c r="A6" i="2" s="1"/>
  <c r="Y650" i="18"/>
  <c r="X650" i="18"/>
  <c r="I649" i="18"/>
  <c r="Y646" i="18"/>
  <c r="X646" i="18"/>
  <c r="Y643" i="18"/>
  <c r="X643" i="18"/>
  <c r="Y640" i="18"/>
  <c r="X640" i="18"/>
  <c r="I635" i="18"/>
  <c r="I634" i="18"/>
  <c r="I633" i="18"/>
  <c r="I629" i="18"/>
  <c r="I628" i="18"/>
  <c r="I627" i="18"/>
  <c r="I623" i="18"/>
  <c r="I622" i="18"/>
  <c r="I621" i="18"/>
  <c r="I617" i="18"/>
  <c r="I616" i="18"/>
  <c r="I615" i="18"/>
  <c r="I611" i="18"/>
  <c r="I610" i="18"/>
  <c r="I609" i="18"/>
  <c r="I605" i="18"/>
  <c r="I604" i="18"/>
  <c r="I603" i="18"/>
  <c r="I599" i="18"/>
  <c r="I598" i="18"/>
  <c r="I597" i="18"/>
  <c r="Y593" i="18"/>
  <c r="X593" i="18"/>
  <c r="I592" i="18"/>
  <c r="Y589" i="18"/>
  <c r="W589" i="18"/>
  <c r="I588" i="18"/>
  <c r="F588" i="18"/>
  <c r="Y585" i="18"/>
  <c r="W585" i="18"/>
  <c r="I584" i="18"/>
  <c r="F584" i="18"/>
  <c r="Y581" i="18"/>
  <c r="W581" i="18"/>
  <c r="I580" i="18"/>
  <c r="F580" i="18"/>
  <c r="M580" i="18" s="1"/>
  <c r="X580" i="18" s="1"/>
  <c r="Y577" i="18"/>
  <c r="W577" i="18"/>
  <c r="I576" i="18"/>
  <c r="F576" i="18"/>
  <c r="Y571" i="18"/>
  <c r="X571" i="18"/>
  <c r="I570" i="18"/>
  <c r="Y567" i="18"/>
  <c r="X567" i="18"/>
  <c r="Y564" i="18"/>
  <c r="X564" i="18"/>
  <c r="Y561" i="18"/>
  <c r="X561" i="18"/>
  <c r="Y557" i="18"/>
  <c r="X557" i="18"/>
  <c r="I556" i="18"/>
  <c r="Y553" i="18"/>
  <c r="W553" i="18"/>
  <c r="I552" i="18"/>
  <c r="F552" i="18"/>
  <c r="M552" i="18" s="1"/>
  <c r="Y549" i="18"/>
  <c r="W549" i="18"/>
  <c r="I548" i="18"/>
  <c r="F548" i="18"/>
  <c r="M548" i="18" s="1"/>
  <c r="X548" i="18" s="1"/>
  <c r="Y545" i="18"/>
  <c r="W545" i="18"/>
  <c r="I544" i="18"/>
  <c r="F544" i="18"/>
  <c r="M544" i="18" s="1"/>
  <c r="X544" i="18" s="1"/>
  <c r="Y541" i="18"/>
  <c r="W541" i="18"/>
  <c r="I540" i="18"/>
  <c r="F540" i="18"/>
  <c r="M540" i="18" s="1"/>
  <c r="X540" i="18" s="1"/>
  <c r="M588" i="18" l="1"/>
  <c r="F592" i="18" s="1"/>
  <c r="M592" i="18" s="1"/>
  <c r="W592" i="18" s="1"/>
  <c r="M584" i="18"/>
  <c r="X584" i="18" s="1"/>
  <c r="V584" i="18" s="1"/>
  <c r="M576" i="18"/>
  <c r="X576" i="18" s="1"/>
  <c r="X577" i="18" s="1"/>
  <c r="V577" i="18" s="1"/>
  <c r="V548" i="18"/>
  <c r="X549" i="18"/>
  <c r="X581" i="18"/>
  <c r="V581" i="18" s="1"/>
  <c r="V580" i="18"/>
  <c r="X545" i="18"/>
  <c r="V545" i="18" s="1"/>
  <c r="V544" i="18"/>
  <c r="V541" i="18"/>
  <c r="V549" i="18"/>
  <c r="V540" i="18"/>
  <c r="X541" i="18"/>
  <c r="F556" i="18"/>
  <c r="M556" i="18" s="1"/>
  <c r="W556" i="18" s="1"/>
  <c r="X552" i="18"/>
  <c r="X588" i="18" l="1"/>
  <c r="V576" i="18"/>
  <c r="X585" i="18"/>
  <c r="V585" i="18" s="1"/>
  <c r="V588" i="18"/>
  <c r="X589" i="18"/>
  <c r="V589" i="18" s="1"/>
  <c r="X553" i="18"/>
  <c r="V553" i="18" s="1"/>
  <c r="V552" i="18"/>
  <c r="V556" i="18"/>
  <c r="W557" i="18"/>
  <c r="V592" i="18"/>
  <c r="W593" i="18"/>
  <c r="V593" i="18" s="1"/>
  <c r="V557" i="18" l="1"/>
  <c r="Y535" i="18" l="1"/>
  <c r="X535" i="18"/>
  <c r="I534" i="18"/>
  <c r="Y531" i="18"/>
  <c r="X531" i="18"/>
  <c r="Y528" i="18"/>
  <c r="X528" i="18"/>
  <c r="Y525" i="18"/>
  <c r="X525" i="18"/>
  <c r="I520" i="18"/>
  <c r="I519" i="18"/>
  <c r="I518" i="18"/>
  <c r="I514" i="18"/>
  <c r="I513" i="18"/>
  <c r="I512" i="18"/>
  <c r="I508" i="18"/>
  <c r="I507" i="18"/>
  <c r="I506" i="18"/>
  <c r="I502" i="18"/>
  <c r="I501" i="18"/>
  <c r="I500" i="18"/>
  <c r="I496" i="18"/>
  <c r="I495" i="18"/>
  <c r="I494" i="18"/>
  <c r="I490" i="18"/>
  <c r="I489" i="18"/>
  <c r="I488" i="18"/>
  <c r="I484" i="18"/>
  <c r="I483" i="18"/>
  <c r="I482" i="18"/>
  <c r="Y478" i="18"/>
  <c r="X478" i="18"/>
  <c r="I477" i="18"/>
  <c r="Y474" i="18"/>
  <c r="W474" i="18"/>
  <c r="I473" i="18"/>
  <c r="F473" i="18"/>
  <c r="Y470" i="18"/>
  <c r="W470" i="18"/>
  <c r="I469" i="18"/>
  <c r="F469" i="18"/>
  <c r="Y466" i="18"/>
  <c r="W466" i="18"/>
  <c r="I465" i="18"/>
  <c r="M465" i="18" s="1"/>
  <c r="X465" i="18" s="1"/>
  <c r="F465" i="18"/>
  <c r="Y462" i="18"/>
  <c r="W462" i="18"/>
  <c r="I461" i="18"/>
  <c r="F461" i="18"/>
  <c r="M461" i="18" s="1"/>
  <c r="X461" i="18" s="1"/>
  <c r="Y456" i="18"/>
  <c r="X456" i="18"/>
  <c r="I455" i="18"/>
  <c r="Y452" i="18"/>
  <c r="X452" i="18"/>
  <c r="Y449" i="18"/>
  <c r="X449" i="18"/>
  <c r="Y446" i="18"/>
  <c r="X446" i="18"/>
  <c r="Y442" i="18"/>
  <c r="X442" i="18"/>
  <c r="I441" i="18"/>
  <c r="Y438" i="18"/>
  <c r="W438" i="18"/>
  <c r="I437" i="18"/>
  <c r="M437" i="18" s="1"/>
  <c r="X437" i="18" s="1"/>
  <c r="F437" i="18"/>
  <c r="Y434" i="18"/>
  <c r="W434" i="18"/>
  <c r="I433" i="18"/>
  <c r="F433" i="18"/>
  <c r="Y430" i="18"/>
  <c r="W430" i="18"/>
  <c r="M429" i="18"/>
  <c r="X429" i="18" s="1"/>
  <c r="I429" i="18"/>
  <c r="F429" i="18"/>
  <c r="Y426" i="18"/>
  <c r="W426" i="18"/>
  <c r="I425" i="18"/>
  <c r="F425" i="18"/>
  <c r="M425" i="18" s="1"/>
  <c r="X425" i="18" s="1"/>
  <c r="M433" i="18" l="1"/>
  <c r="X433" i="18" s="1"/>
  <c r="V433" i="18" s="1"/>
  <c r="M473" i="18"/>
  <c r="M469" i="18"/>
  <c r="X469" i="18" s="1"/>
  <c r="X438" i="18"/>
  <c r="V437" i="18"/>
  <c r="V465" i="18"/>
  <c r="X466" i="18"/>
  <c r="V466" i="18" s="1"/>
  <c r="V438" i="18"/>
  <c r="V425" i="18"/>
  <c r="X426" i="18"/>
  <c r="X430" i="18"/>
  <c r="V430" i="18" s="1"/>
  <c r="V429" i="18"/>
  <c r="V469" i="18"/>
  <c r="X470" i="18"/>
  <c r="V470" i="18" s="1"/>
  <c r="V461" i="18"/>
  <c r="X462" i="18"/>
  <c r="V462" i="18" s="1"/>
  <c r="F441" i="18"/>
  <c r="M441" i="18" s="1"/>
  <c r="W441" i="18" s="1"/>
  <c r="X473" i="18"/>
  <c r="X434" i="18" l="1"/>
  <c r="V434" i="18" s="1"/>
  <c r="F477" i="18"/>
  <c r="M477" i="18" s="1"/>
  <c r="W477" i="18" s="1"/>
  <c r="W478" i="18" s="1"/>
  <c r="V478" i="18" s="1"/>
  <c r="X474" i="18"/>
  <c r="V474" i="18" s="1"/>
  <c r="V473" i="18"/>
  <c r="W442" i="18"/>
  <c r="V441" i="18"/>
  <c r="V426" i="18"/>
  <c r="V477" i="18" l="1"/>
  <c r="V442" i="18"/>
  <c r="D14" i="15" l="1"/>
  <c r="D13" i="15"/>
  <c r="F333" i="18" s="1"/>
  <c r="D12" i="15"/>
  <c r="F566" i="18" l="1"/>
  <c r="M566" i="18" s="1"/>
  <c r="W566" i="18" s="1"/>
  <c r="F451" i="18"/>
  <c r="M451" i="18" s="1"/>
  <c r="W451" i="18" s="1"/>
  <c r="F560" i="18"/>
  <c r="M560" i="18" s="1"/>
  <c r="F445" i="18"/>
  <c r="M445" i="18" s="1"/>
  <c r="F563" i="18"/>
  <c r="M563" i="18" s="1"/>
  <c r="W563" i="18" s="1"/>
  <c r="F448" i="18"/>
  <c r="M448" i="18" s="1"/>
  <c r="W448" i="18" s="1"/>
  <c r="F330" i="18"/>
  <c r="F336" i="18"/>
  <c r="F322" i="18"/>
  <c r="F318" i="18"/>
  <c r="Y341" i="18"/>
  <c r="X341" i="18"/>
  <c r="I340" i="18"/>
  <c r="Y337" i="18"/>
  <c r="X337" i="18"/>
  <c r="Y334" i="18"/>
  <c r="X334" i="18"/>
  <c r="Y331" i="18"/>
  <c r="X331" i="18"/>
  <c r="Y327" i="18"/>
  <c r="X327" i="18"/>
  <c r="I326" i="18"/>
  <c r="Y323" i="18"/>
  <c r="W323" i="18"/>
  <c r="I322" i="18"/>
  <c r="Y319" i="18"/>
  <c r="W319" i="18"/>
  <c r="I318" i="18"/>
  <c r="Y315" i="18"/>
  <c r="W315" i="18"/>
  <c r="I314" i="18"/>
  <c r="F314" i="18"/>
  <c r="M314" i="18" s="1"/>
  <c r="X314" i="18" s="1"/>
  <c r="Y311" i="18"/>
  <c r="W311" i="18"/>
  <c r="I310" i="18"/>
  <c r="F310" i="18"/>
  <c r="Y420" i="18"/>
  <c r="X420" i="18"/>
  <c r="I419" i="18"/>
  <c r="Y416" i="18"/>
  <c r="X416" i="18"/>
  <c r="Y413" i="18"/>
  <c r="X413" i="18"/>
  <c r="Y410" i="18"/>
  <c r="X410" i="18"/>
  <c r="I405" i="18"/>
  <c r="I404" i="18"/>
  <c r="I403" i="18"/>
  <c r="I399" i="18"/>
  <c r="I398" i="18"/>
  <c r="I397" i="18"/>
  <c r="I393" i="18"/>
  <c r="I392" i="18"/>
  <c r="I391" i="18"/>
  <c r="I387" i="18"/>
  <c r="I386" i="18"/>
  <c r="I385" i="18"/>
  <c r="I381" i="18"/>
  <c r="I380" i="18"/>
  <c r="I379" i="18"/>
  <c r="I375" i="18"/>
  <c r="I374" i="18"/>
  <c r="I373" i="18"/>
  <c r="I369" i="18"/>
  <c r="I368" i="18"/>
  <c r="I367" i="18"/>
  <c r="Y363" i="18"/>
  <c r="X363" i="18"/>
  <c r="I362" i="18"/>
  <c r="Y359" i="18"/>
  <c r="W359" i="18"/>
  <c r="I358" i="18"/>
  <c r="F358" i="18"/>
  <c r="Y355" i="18"/>
  <c r="W355" i="18"/>
  <c r="I354" i="18"/>
  <c r="F354" i="18"/>
  <c r="Y351" i="18"/>
  <c r="W351" i="18"/>
  <c r="I350" i="18"/>
  <c r="F350" i="18"/>
  <c r="Y347" i="18"/>
  <c r="W347" i="18"/>
  <c r="I346" i="18"/>
  <c r="F346" i="18"/>
  <c r="V448" i="18" l="1"/>
  <c r="W449" i="18"/>
  <c r="V449" i="18" s="1"/>
  <c r="W564" i="18"/>
  <c r="V564" i="18" s="1"/>
  <c r="V563" i="18"/>
  <c r="F455" i="18"/>
  <c r="M455" i="18" s="1"/>
  <c r="W455" i="18" s="1"/>
  <c r="W445" i="18"/>
  <c r="F570" i="18"/>
  <c r="M570" i="18" s="1"/>
  <c r="W570" i="18" s="1"/>
  <c r="W560" i="18"/>
  <c r="W452" i="18"/>
  <c r="V452" i="18" s="1"/>
  <c r="V451" i="18"/>
  <c r="W567" i="18"/>
  <c r="V567" i="18" s="1"/>
  <c r="V566" i="18"/>
  <c r="M318" i="18"/>
  <c r="X318" i="18" s="1"/>
  <c r="X319" i="18" s="1"/>
  <c r="M354" i="18"/>
  <c r="X354" i="18" s="1"/>
  <c r="V354" i="18" s="1"/>
  <c r="M310" i="18"/>
  <c r="X310" i="18" s="1"/>
  <c r="M350" i="18"/>
  <c r="X350" i="18" s="1"/>
  <c r="V350" i="18" s="1"/>
  <c r="M346" i="18"/>
  <c r="X346" i="18" s="1"/>
  <c r="V346" i="18" s="1"/>
  <c r="M358" i="18"/>
  <c r="X358" i="18" s="1"/>
  <c r="M322" i="18"/>
  <c r="V310" i="18"/>
  <c r="X311" i="18"/>
  <c r="V311" i="18" s="1"/>
  <c r="V314" i="18"/>
  <c r="X315" i="18"/>
  <c r="V315" i="18" s="1"/>
  <c r="V318" i="18" l="1"/>
  <c r="W571" i="18"/>
  <c r="V571" i="18" s="1"/>
  <c r="V570" i="18"/>
  <c r="V445" i="18"/>
  <c r="W446" i="18"/>
  <c r="W456" i="18"/>
  <c r="V456" i="18" s="1"/>
  <c r="V455" i="18"/>
  <c r="V560" i="18"/>
  <c r="W561" i="18"/>
  <c r="X355" i="18"/>
  <c r="V355" i="18" s="1"/>
  <c r="X347" i="18"/>
  <c r="V319" i="18"/>
  <c r="F326" i="18"/>
  <c r="M326" i="18" s="1"/>
  <c r="W326" i="18" s="1"/>
  <c r="W327" i="18" s="1"/>
  <c r="X351" i="18"/>
  <c r="V351" i="18" s="1"/>
  <c r="X322" i="18"/>
  <c r="V322" i="18" s="1"/>
  <c r="F362" i="18"/>
  <c r="M362" i="18" s="1"/>
  <c r="W362" i="18" s="1"/>
  <c r="V362" i="18" s="1"/>
  <c r="X359" i="18"/>
  <c r="V359" i="18" s="1"/>
  <c r="V358" i="18"/>
  <c r="V347" i="18"/>
  <c r="V561" i="18" l="1"/>
  <c r="V446" i="18"/>
  <c r="X323" i="18"/>
  <c r="V327" i="18"/>
  <c r="V326" i="18"/>
  <c r="W363" i="18"/>
  <c r="V363" i="18" s="1"/>
  <c r="V323" i="18" l="1"/>
  <c r="Y305" i="18"/>
  <c r="X305" i="18"/>
  <c r="I304" i="18"/>
  <c r="Y301" i="18"/>
  <c r="X301" i="18"/>
  <c r="Y298" i="18"/>
  <c r="X298" i="18"/>
  <c r="Y295" i="18"/>
  <c r="X295" i="18"/>
  <c r="I290" i="18"/>
  <c r="I289" i="18"/>
  <c r="I288" i="18"/>
  <c r="I284" i="18"/>
  <c r="I283" i="18"/>
  <c r="I282" i="18"/>
  <c r="I278" i="18"/>
  <c r="I277" i="18"/>
  <c r="I276" i="18"/>
  <c r="I272" i="18"/>
  <c r="I271" i="18"/>
  <c r="I270" i="18"/>
  <c r="I266" i="18"/>
  <c r="I265" i="18"/>
  <c r="I264" i="18"/>
  <c r="I260" i="18"/>
  <c r="I259" i="18"/>
  <c r="I258" i="18"/>
  <c r="I254" i="18"/>
  <c r="I253" i="18"/>
  <c r="I252" i="18"/>
  <c r="Y248" i="18"/>
  <c r="X248" i="18"/>
  <c r="I247" i="18"/>
  <c r="Y244" i="18"/>
  <c r="W244" i="18"/>
  <c r="I243" i="18"/>
  <c r="F243" i="18"/>
  <c r="Y240" i="18"/>
  <c r="W240" i="18"/>
  <c r="I239" i="18"/>
  <c r="F239" i="18"/>
  <c r="Y236" i="18"/>
  <c r="W236" i="18"/>
  <c r="I235" i="18"/>
  <c r="F235" i="18"/>
  <c r="Y232" i="18"/>
  <c r="W232" i="18"/>
  <c r="I231" i="18"/>
  <c r="F231" i="18"/>
  <c r="M231" i="18" l="1"/>
  <c r="X231" i="18" s="1"/>
  <c r="M243" i="18"/>
  <c r="X243" i="18" s="1"/>
  <c r="M235" i="18"/>
  <c r="X235" i="18" s="1"/>
  <c r="V235" i="18" s="1"/>
  <c r="M239" i="18"/>
  <c r="X239" i="18" s="1"/>
  <c r="X240" i="18" s="1"/>
  <c r="V240" i="18" s="1"/>
  <c r="X232" i="18"/>
  <c r="V231" i="18"/>
  <c r="X236" i="18" l="1"/>
  <c r="V236" i="18" s="1"/>
  <c r="V239" i="18"/>
  <c r="F247" i="18"/>
  <c r="M247" i="18" s="1"/>
  <c r="W247" i="18" s="1"/>
  <c r="W248" i="18" s="1"/>
  <c r="V243" i="18"/>
  <c r="X244" i="18"/>
  <c r="V244" i="18" s="1"/>
  <c r="V232" i="18"/>
  <c r="V247" i="18" l="1"/>
  <c r="V248" i="18"/>
  <c r="Y226" i="18" l="1"/>
  <c r="X226" i="18"/>
  <c r="I225" i="18"/>
  <c r="Y222" i="18"/>
  <c r="X222" i="18"/>
  <c r="Y219" i="18"/>
  <c r="X219" i="18"/>
  <c r="Y216" i="18"/>
  <c r="X216" i="18"/>
  <c r="I211" i="18"/>
  <c r="I210" i="18"/>
  <c r="I209" i="18"/>
  <c r="I205" i="18"/>
  <c r="I204" i="18"/>
  <c r="I203" i="18"/>
  <c r="I199" i="18"/>
  <c r="I198" i="18"/>
  <c r="I197" i="18"/>
  <c r="I193" i="18"/>
  <c r="I192" i="18"/>
  <c r="I191" i="18"/>
  <c r="I187" i="18"/>
  <c r="I186" i="18"/>
  <c r="I185" i="18"/>
  <c r="I181" i="18"/>
  <c r="I180" i="18"/>
  <c r="I179" i="18"/>
  <c r="I175" i="18"/>
  <c r="I174" i="18"/>
  <c r="I173" i="18"/>
  <c r="Y169" i="18"/>
  <c r="X169" i="18"/>
  <c r="I168" i="18"/>
  <c r="Y165" i="18"/>
  <c r="W165" i="18"/>
  <c r="I164" i="18"/>
  <c r="F164" i="18"/>
  <c r="Y161" i="18"/>
  <c r="W161" i="18"/>
  <c r="I160" i="18"/>
  <c r="F160" i="18"/>
  <c r="Y157" i="18"/>
  <c r="W157" i="18"/>
  <c r="I156" i="18"/>
  <c r="F156" i="18"/>
  <c r="Y153" i="18"/>
  <c r="W153" i="18"/>
  <c r="I152" i="18"/>
  <c r="F152" i="18"/>
  <c r="M160" i="18" l="1"/>
  <c r="X160" i="18" s="1"/>
  <c r="X161" i="18" s="1"/>
  <c r="V161" i="18" s="1"/>
  <c r="M152" i="18"/>
  <c r="X152" i="18" s="1"/>
  <c r="X153" i="18" s="1"/>
  <c r="M164" i="18"/>
  <c r="X164" i="18" s="1"/>
  <c r="V164" i="18" s="1"/>
  <c r="M156" i="18"/>
  <c r="X156" i="18" s="1"/>
  <c r="V156" i="18" s="1"/>
  <c r="V160" i="18" l="1"/>
  <c r="V152" i="18"/>
  <c r="X165" i="18"/>
  <c r="V165" i="18" s="1"/>
  <c r="X157" i="18"/>
  <c r="V157" i="18" s="1"/>
  <c r="F168" i="18"/>
  <c r="M168" i="18" s="1"/>
  <c r="W168" i="18" s="1"/>
  <c r="V153" i="18"/>
  <c r="V168" i="18" l="1"/>
  <c r="W169" i="18"/>
  <c r="V169" i="18" l="1"/>
  <c r="B3" i="5"/>
  <c r="A4" i="19" s="1"/>
  <c r="A5" i="2" s="1"/>
  <c r="I126" i="18"/>
  <c r="I125" i="18"/>
  <c r="I124" i="18"/>
  <c r="I114" i="18"/>
  <c r="I113" i="18"/>
  <c r="I112" i="18"/>
  <c r="I108" i="18"/>
  <c r="I107" i="18"/>
  <c r="I106" i="18"/>
  <c r="I102" i="18"/>
  <c r="I101" i="18"/>
  <c r="I100" i="18"/>
  <c r="A69" i="18"/>
  <c r="Y147" i="18"/>
  <c r="X147" i="18"/>
  <c r="I146" i="18"/>
  <c r="Y143" i="18"/>
  <c r="X143" i="18"/>
  <c r="Y140" i="18"/>
  <c r="X140" i="18"/>
  <c r="Y137" i="18"/>
  <c r="X137" i="18"/>
  <c r="I132" i="18"/>
  <c r="I131" i="18"/>
  <c r="I130" i="18"/>
  <c r="I120" i="18"/>
  <c r="I119" i="18"/>
  <c r="I118" i="18"/>
  <c r="I96" i="18"/>
  <c r="I95" i="18"/>
  <c r="I94" i="18"/>
  <c r="Y90" i="18"/>
  <c r="X90" i="18"/>
  <c r="I89" i="18"/>
  <c r="Y86" i="18"/>
  <c r="W86" i="18"/>
  <c r="I85" i="18"/>
  <c r="F85" i="18"/>
  <c r="Y82" i="18"/>
  <c r="W82" i="18"/>
  <c r="I81" i="18"/>
  <c r="F81" i="18"/>
  <c r="Y78" i="18"/>
  <c r="W78" i="18"/>
  <c r="I77" i="18"/>
  <c r="F77" i="18"/>
  <c r="Y74" i="18"/>
  <c r="W74" i="18"/>
  <c r="I73" i="18"/>
  <c r="F73" i="18"/>
  <c r="F18" i="18"/>
  <c r="F14" i="18"/>
  <c r="F10" i="18"/>
  <c r="F6" i="18"/>
  <c r="Y64" i="18"/>
  <c r="X64" i="18"/>
  <c r="Y61" i="18"/>
  <c r="X61" i="18"/>
  <c r="A148" i="18" l="1"/>
  <c r="J4" i="5"/>
  <c r="M85" i="18"/>
  <c r="X85" i="18" s="1"/>
  <c r="X86" i="18" s="1"/>
  <c r="V86" i="18" s="1"/>
  <c r="M81" i="18"/>
  <c r="X81" i="18" s="1"/>
  <c r="M77" i="18"/>
  <c r="X77" i="18" s="1"/>
  <c r="V77" i="18" s="1"/>
  <c r="M73" i="18"/>
  <c r="X73" i="18" s="1"/>
  <c r="X74" i="18" s="1"/>
  <c r="I35" i="18"/>
  <c r="I34" i="18"/>
  <c r="I33" i="18"/>
  <c r="I29" i="18"/>
  <c r="I28" i="18"/>
  <c r="I27" i="18"/>
  <c r="E96" i="13"/>
  <c r="F96" i="13" s="1"/>
  <c r="F98" i="13" s="1"/>
  <c r="K98" i="13" s="1"/>
  <c r="E68" i="13"/>
  <c r="F68" i="13" s="1"/>
  <c r="F70" i="13" s="1"/>
  <c r="K70" i="13" s="1"/>
  <c r="K58" i="13" s="1"/>
  <c r="G8" i="14" s="1"/>
  <c r="E54" i="13"/>
  <c r="F54" i="13" s="1"/>
  <c r="F56" i="13" s="1"/>
  <c r="K56" i="13" s="1"/>
  <c r="K44" i="13" s="1"/>
  <c r="G7" i="14" s="1"/>
  <c r="F108" i="18" l="1"/>
  <c r="M108" i="18" s="1"/>
  <c r="Y108" i="18" s="1"/>
  <c r="F611" i="18"/>
  <c r="M611" i="18" s="1"/>
  <c r="Y611" i="18" s="1"/>
  <c r="F496" i="18"/>
  <c r="M496" i="18" s="1"/>
  <c r="Y496" i="18" s="1"/>
  <c r="F381" i="18"/>
  <c r="M381" i="18" s="1"/>
  <c r="Y381" i="18" s="1"/>
  <c r="F266" i="18"/>
  <c r="M266" i="18" s="1"/>
  <c r="Y266" i="18" s="1"/>
  <c r="F187" i="18"/>
  <c r="M187" i="18" s="1"/>
  <c r="Y187" i="18" s="1"/>
  <c r="F114" i="18"/>
  <c r="M114" i="18" s="1"/>
  <c r="Y114" i="18" s="1"/>
  <c r="F617" i="18"/>
  <c r="M617" i="18" s="1"/>
  <c r="Y617" i="18" s="1"/>
  <c r="F502" i="18"/>
  <c r="M502" i="18" s="1"/>
  <c r="Y502" i="18" s="1"/>
  <c r="F387" i="18"/>
  <c r="M387" i="18" s="1"/>
  <c r="Y387" i="18" s="1"/>
  <c r="F272" i="18"/>
  <c r="M272" i="18" s="1"/>
  <c r="Y272" i="18" s="1"/>
  <c r="F193" i="18"/>
  <c r="M193" i="18" s="1"/>
  <c r="Y193" i="18" s="1"/>
  <c r="A227" i="18"/>
  <c r="J5" i="5"/>
  <c r="Y115" i="18"/>
  <c r="V114" i="18"/>
  <c r="Y109" i="18"/>
  <c r="V108" i="18"/>
  <c r="V85" i="18"/>
  <c r="F89" i="18"/>
  <c r="M89" i="18" s="1"/>
  <c r="W89" i="18" s="1"/>
  <c r="V89" i="18" s="1"/>
  <c r="X78" i="18"/>
  <c r="V78" i="18" s="1"/>
  <c r="V73" i="18"/>
  <c r="V74" i="18"/>
  <c r="X82" i="18"/>
  <c r="V82" i="18" s="1"/>
  <c r="V81" i="18"/>
  <c r="K86" i="13"/>
  <c r="G10" i="14" s="1"/>
  <c r="H98" i="13"/>
  <c r="H70" i="13"/>
  <c r="H56" i="13"/>
  <c r="E26" i="13"/>
  <c r="F26" i="13" s="1"/>
  <c r="F28" i="13" s="1"/>
  <c r="K28" i="13" s="1"/>
  <c r="F24" i="13"/>
  <c r="J24" i="13" s="1"/>
  <c r="E82" i="13"/>
  <c r="F82" i="13" s="1"/>
  <c r="F84" i="13" s="1"/>
  <c r="K84" i="13" s="1"/>
  <c r="K72" i="13" s="1"/>
  <c r="G9" i="14" s="1"/>
  <c r="D9" i="15"/>
  <c r="F60" i="18" s="1"/>
  <c r="M60" i="18" s="1"/>
  <c r="W60" i="18" s="1"/>
  <c r="D8" i="15"/>
  <c r="F57" i="18" s="1"/>
  <c r="D7" i="15"/>
  <c r="V387" i="18" l="1"/>
  <c r="Y388" i="18"/>
  <c r="V502" i="18"/>
  <c r="Y503" i="18"/>
  <c r="F623" i="18"/>
  <c r="M623" i="18" s="1"/>
  <c r="Y623" i="18" s="1"/>
  <c r="F508" i="18"/>
  <c r="M508" i="18" s="1"/>
  <c r="Y508" i="18" s="1"/>
  <c r="F393" i="18"/>
  <c r="M393" i="18" s="1"/>
  <c r="Y393" i="18" s="1"/>
  <c r="F278" i="18"/>
  <c r="M278" i="18" s="1"/>
  <c r="Y278" i="18" s="1"/>
  <c r="F199" i="18"/>
  <c r="M199" i="18" s="1"/>
  <c r="Y199" i="18" s="1"/>
  <c r="V617" i="18"/>
  <c r="Y618" i="18"/>
  <c r="Y273" i="18"/>
  <c r="V272" i="18"/>
  <c r="V187" i="18"/>
  <c r="Y188" i="18"/>
  <c r="V193" i="18"/>
  <c r="Y194" i="18"/>
  <c r="V266" i="18"/>
  <c r="Y267" i="18"/>
  <c r="A306" i="18"/>
  <c r="J6" i="5"/>
  <c r="Y382" i="18"/>
  <c r="V381" i="18"/>
  <c r="F642" i="18"/>
  <c r="M642" i="18" s="1"/>
  <c r="W642" i="18" s="1"/>
  <c r="F527" i="18"/>
  <c r="M527" i="18" s="1"/>
  <c r="W527" i="18" s="1"/>
  <c r="V496" i="18"/>
  <c r="Y497" i="18"/>
  <c r="F126" i="18"/>
  <c r="M126" i="18" s="1"/>
  <c r="Y126" i="18" s="1"/>
  <c r="Y127" i="18" s="1"/>
  <c r="F629" i="18"/>
  <c r="M629" i="18" s="1"/>
  <c r="Y629" i="18" s="1"/>
  <c r="F514" i="18"/>
  <c r="M514" i="18" s="1"/>
  <c r="Y514" i="18" s="1"/>
  <c r="F399" i="18"/>
  <c r="M399" i="18" s="1"/>
  <c r="Y399" i="18" s="1"/>
  <c r="F284" i="18"/>
  <c r="M284" i="18" s="1"/>
  <c r="Y284" i="18" s="1"/>
  <c r="F205" i="18"/>
  <c r="M205" i="18" s="1"/>
  <c r="Y205" i="18" s="1"/>
  <c r="Y612" i="18"/>
  <c r="V611" i="18"/>
  <c r="M333" i="18"/>
  <c r="W333" i="18" s="1"/>
  <c r="F412" i="18"/>
  <c r="M412" i="18" s="1"/>
  <c r="W412" i="18" s="1"/>
  <c r="F297" i="18"/>
  <c r="M297" i="18" s="1"/>
  <c r="W297" i="18" s="1"/>
  <c r="F218" i="18"/>
  <c r="M218" i="18" s="1"/>
  <c r="W218" i="18" s="1"/>
  <c r="W61" i="18"/>
  <c r="V61" i="18" s="1"/>
  <c r="V60" i="18"/>
  <c r="F41" i="18"/>
  <c r="F120" i="18"/>
  <c r="M120" i="18" s="1"/>
  <c r="Y120" i="18" s="1"/>
  <c r="F54" i="18"/>
  <c r="F139" i="18"/>
  <c r="M139" i="18" s="1"/>
  <c r="W139" i="18" s="1"/>
  <c r="W90" i="18"/>
  <c r="F20" i="13"/>
  <c r="I20" i="13" s="1"/>
  <c r="H28" i="13"/>
  <c r="K16" i="13"/>
  <c r="G5" i="14" s="1"/>
  <c r="J16" i="13"/>
  <c r="F5" i="14" s="1"/>
  <c r="H24" i="13"/>
  <c r="H84" i="13"/>
  <c r="Y23" i="18"/>
  <c r="X23" i="18"/>
  <c r="I22" i="18"/>
  <c r="I67" i="18"/>
  <c r="Y68" i="18"/>
  <c r="X68" i="18"/>
  <c r="Y58" i="18"/>
  <c r="X58" i="18"/>
  <c r="Y55" i="18"/>
  <c r="X55" i="18"/>
  <c r="I47" i="18"/>
  <c r="I46" i="18"/>
  <c r="I45" i="18"/>
  <c r="I41" i="18"/>
  <c r="I40" i="18"/>
  <c r="I39" i="18"/>
  <c r="V399" i="18" l="1"/>
  <c r="Y400" i="18"/>
  <c r="W528" i="18"/>
  <c r="V528" i="18" s="1"/>
  <c r="V527" i="18"/>
  <c r="V199" i="18"/>
  <c r="Y200" i="18"/>
  <c r="W643" i="18"/>
  <c r="V643" i="18" s="1"/>
  <c r="V642" i="18"/>
  <c r="V278" i="18"/>
  <c r="Y279" i="18"/>
  <c r="V393" i="18"/>
  <c r="Y394" i="18"/>
  <c r="V508" i="18"/>
  <c r="Y509" i="18"/>
  <c r="Y515" i="18"/>
  <c r="V514" i="18"/>
  <c r="Y624" i="18"/>
  <c r="V623" i="18"/>
  <c r="A421" i="18"/>
  <c r="J7" i="5"/>
  <c r="F598" i="18"/>
  <c r="M598" i="18" s="1"/>
  <c r="X598" i="18" s="1"/>
  <c r="F483" i="18"/>
  <c r="M483" i="18" s="1"/>
  <c r="X483" i="18" s="1"/>
  <c r="F368" i="18"/>
  <c r="M368" i="18" s="1"/>
  <c r="X368" i="18" s="1"/>
  <c r="F253" i="18"/>
  <c r="M253" i="18" s="1"/>
  <c r="X253" i="18" s="1"/>
  <c r="F174" i="18"/>
  <c r="M174" i="18" s="1"/>
  <c r="X174" i="18" s="1"/>
  <c r="Y285" i="18"/>
  <c r="V284" i="18"/>
  <c r="Y630" i="18"/>
  <c r="V629" i="18"/>
  <c r="V126" i="18"/>
  <c r="F599" i="18"/>
  <c r="M599" i="18" s="1"/>
  <c r="Y599" i="18" s="1"/>
  <c r="F484" i="18"/>
  <c r="M484" i="18" s="1"/>
  <c r="Y484" i="18" s="1"/>
  <c r="F369" i="18"/>
  <c r="M369" i="18" s="1"/>
  <c r="Y369" i="18" s="1"/>
  <c r="F254" i="18"/>
  <c r="M254" i="18" s="1"/>
  <c r="Y254" i="18" s="1"/>
  <c r="F175" i="18"/>
  <c r="M175" i="18" s="1"/>
  <c r="Y175" i="18" s="1"/>
  <c r="V205" i="18"/>
  <c r="Y206" i="18"/>
  <c r="V218" i="18"/>
  <c r="W219" i="18"/>
  <c r="V219" i="18" s="1"/>
  <c r="W298" i="18"/>
  <c r="V298" i="18" s="1"/>
  <c r="V297" i="18"/>
  <c r="W413" i="18"/>
  <c r="V413" i="18" s="1"/>
  <c r="V412" i="18"/>
  <c r="W334" i="18"/>
  <c r="V334" i="18" s="1"/>
  <c r="V333" i="18"/>
  <c r="F35" i="18"/>
  <c r="M35" i="18" s="1"/>
  <c r="Y35" i="18" s="1"/>
  <c r="F96" i="18"/>
  <c r="M96" i="18" s="1"/>
  <c r="Y96" i="18" s="1"/>
  <c r="V120" i="18"/>
  <c r="Y121" i="18"/>
  <c r="F95" i="18"/>
  <c r="M95" i="18" s="1"/>
  <c r="X95" i="18" s="1"/>
  <c r="F34" i="18"/>
  <c r="M34" i="18" s="1"/>
  <c r="X34" i="18" s="1"/>
  <c r="W140" i="18"/>
  <c r="V140" i="18" s="1"/>
  <c r="V139" i="18"/>
  <c r="V90" i="18"/>
  <c r="I16" i="13"/>
  <c r="E5" i="14" s="1"/>
  <c r="H20" i="13"/>
  <c r="H16" i="13" s="1"/>
  <c r="B13" i="20"/>
  <c r="D10" i="20"/>
  <c r="D5" i="20"/>
  <c r="D4" i="20"/>
  <c r="N3" i="19"/>
  <c r="V484" i="18" l="1"/>
  <c r="Y485" i="18"/>
  <c r="X176" i="18"/>
  <c r="V174" i="18"/>
  <c r="V253" i="18"/>
  <c r="X255" i="18"/>
  <c r="V599" i="18"/>
  <c r="Y600" i="18"/>
  <c r="X370" i="18"/>
  <c r="V368" i="18"/>
  <c r="V483" i="18"/>
  <c r="X485" i="18"/>
  <c r="V598" i="18"/>
  <c r="X600" i="18"/>
  <c r="F597" i="18"/>
  <c r="M597" i="18" s="1"/>
  <c r="W597" i="18" s="1"/>
  <c r="F482" i="18"/>
  <c r="M482" i="18" s="1"/>
  <c r="W482" i="18" s="1"/>
  <c r="F367" i="18"/>
  <c r="M367" i="18" s="1"/>
  <c r="W367" i="18" s="1"/>
  <c r="F252" i="18"/>
  <c r="M252" i="18" s="1"/>
  <c r="W252" i="18" s="1"/>
  <c r="F173" i="18"/>
  <c r="M173" i="18" s="1"/>
  <c r="W173" i="18" s="1"/>
  <c r="V175" i="18"/>
  <c r="Y176" i="18"/>
  <c r="V254" i="18"/>
  <c r="Y255" i="18"/>
  <c r="A536" i="18"/>
  <c r="J9" i="5" s="1"/>
  <c r="J8" i="5"/>
  <c r="Y370" i="18"/>
  <c r="V369" i="18"/>
  <c r="X97" i="18"/>
  <c r="V95" i="18"/>
  <c r="E88" i="13"/>
  <c r="F88" i="13" s="1"/>
  <c r="F89" i="13" s="1"/>
  <c r="F90" i="13" s="1"/>
  <c r="I90" i="13" s="1"/>
  <c r="E46" i="13"/>
  <c r="F46" i="13" s="1"/>
  <c r="E60" i="13"/>
  <c r="F60" i="13" s="1"/>
  <c r="F61" i="13" s="1"/>
  <c r="F62" i="13" s="1"/>
  <c r="I62" i="13" s="1"/>
  <c r="E74" i="13"/>
  <c r="F74" i="13" s="1"/>
  <c r="F75" i="13" s="1"/>
  <c r="F76" i="13" s="1"/>
  <c r="I76" i="13" s="1"/>
  <c r="F94" i="18"/>
  <c r="M94" i="18" s="1"/>
  <c r="W94" i="18" s="1"/>
  <c r="F33" i="18"/>
  <c r="M33" i="18" s="1"/>
  <c r="W33" i="18" s="1"/>
  <c r="Y97" i="18"/>
  <c r="V96" i="18"/>
  <c r="D9" i="20"/>
  <c r="E64" i="13" s="1"/>
  <c r="F64" i="13" s="1"/>
  <c r="F66" i="13" s="1"/>
  <c r="J66" i="13" s="1"/>
  <c r="D8" i="20"/>
  <c r="X36" i="18"/>
  <c r="V34" i="18"/>
  <c r="Y36" i="18"/>
  <c r="V35" i="18"/>
  <c r="D7" i="20"/>
  <c r="E50" i="13" s="1"/>
  <c r="F50" i="13" s="1"/>
  <c r="F52" i="13" s="1"/>
  <c r="J52" i="13" s="1"/>
  <c r="E102" i="13"/>
  <c r="E4" i="13"/>
  <c r="D6" i="20"/>
  <c r="W600" i="18" l="1"/>
  <c r="V597" i="18"/>
  <c r="V252" i="18"/>
  <c r="W255" i="18"/>
  <c r="V255" i="18" s="1"/>
  <c r="W485" i="18"/>
  <c r="V482" i="18"/>
  <c r="V173" i="18"/>
  <c r="W176" i="18"/>
  <c r="V176" i="18" s="1"/>
  <c r="W370" i="18"/>
  <c r="V370" i="18" s="1"/>
  <c r="V367" i="18"/>
  <c r="J44" i="13"/>
  <c r="F7" i="14" s="1"/>
  <c r="H52" i="13"/>
  <c r="I58" i="13"/>
  <c r="E8" i="14" s="1"/>
  <c r="H62" i="13"/>
  <c r="E106" i="13"/>
  <c r="E92" i="13"/>
  <c r="F92" i="13" s="1"/>
  <c r="F94" i="13" s="1"/>
  <c r="J94" i="13" s="1"/>
  <c r="E78" i="13"/>
  <c r="F78" i="13" s="1"/>
  <c r="F80" i="13" s="1"/>
  <c r="J80" i="13" s="1"/>
  <c r="J58" i="13"/>
  <c r="F8" i="14" s="1"/>
  <c r="H66" i="13"/>
  <c r="F47" i="13"/>
  <c r="F48" i="13" s="1"/>
  <c r="I48" i="13" s="1"/>
  <c r="V33" i="18"/>
  <c r="W36" i="18"/>
  <c r="V36" i="18" s="1"/>
  <c r="I72" i="13"/>
  <c r="E9" i="14" s="1"/>
  <c r="H76" i="13"/>
  <c r="H90" i="13"/>
  <c r="I86" i="13"/>
  <c r="E10" i="14" s="1"/>
  <c r="V94" i="18"/>
  <c r="W97" i="18"/>
  <c r="E8" i="13"/>
  <c r="V485" i="18" l="1"/>
  <c r="F615" i="18"/>
  <c r="M615" i="18" s="1"/>
  <c r="W615" i="18" s="1"/>
  <c r="F500" i="18"/>
  <c r="M500" i="18" s="1"/>
  <c r="W500" i="18" s="1"/>
  <c r="F107" i="18"/>
  <c r="M107" i="18" s="1"/>
  <c r="X107" i="18" s="1"/>
  <c r="F610" i="18"/>
  <c r="M610" i="18" s="1"/>
  <c r="X610" i="18" s="1"/>
  <c r="F495" i="18"/>
  <c r="M495" i="18" s="1"/>
  <c r="X495" i="18" s="1"/>
  <c r="F380" i="18"/>
  <c r="M380" i="18" s="1"/>
  <c r="X380" i="18" s="1"/>
  <c r="F265" i="18"/>
  <c r="M265" i="18" s="1"/>
  <c r="X265" i="18" s="1"/>
  <c r="F186" i="18"/>
  <c r="M186" i="18" s="1"/>
  <c r="X186" i="18" s="1"/>
  <c r="V600" i="18"/>
  <c r="F113" i="18"/>
  <c r="M113" i="18" s="1"/>
  <c r="X113" i="18" s="1"/>
  <c r="X115" i="18" s="1"/>
  <c r="F616" i="18"/>
  <c r="M616" i="18" s="1"/>
  <c r="X616" i="18" s="1"/>
  <c r="F501" i="18"/>
  <c r="M501" i="18" s="1"/>
  <c r="X501" i="18" s="1"/>
  <c r="F386" i="18"/>
  <c r="M386" i="18" s="1"/>
  <c r="X386" i="18" s="1"/>
  <c r="F271" i="18"/>
  <c r="M271" i="18" s="1"/>
  <c r="X271" i="18" s="1"/>
  <c r="F192" i="18"/>
  <c r="M192" i="18" s="1"/>
  <c r="X192" i="18" s="1"/>
  <c r="F627" i="18"/>
  <c r="M627" i="18" s="1"/>
  <c r="W627" i="18" s="1"/>
  <c r="F512" i="18"/>
  <c r="M512" i="18" s="1"/>
  <c r="W512" i="18" s="1"/>
  <c r="F621" i="18"/>
  <c r="M621" i="18" s="1"/>
  <c r="W621" i="18" s="1"/>
  <c r="F506" i="18"/>
  <c r="M506" i="18" s="1"/>
  <c r="W506" i="18" s="1"/>
  <c r="F397" i="18"/>
  <c r="M397" i="18" s="1"/>
  <c r="W397" i="18" s="1"/>
  <c r="F282" i="18"/>
  <c r="M282" i="18" s="1"/>
  <c r="W282" i="18" s="1"/>
  <c r="F203" i="18"/>
  <c r="M203" i="18" s="1"/>
  <c r="W203" i="18" s="1"/>
  <c r="F385" i="18"/>
  <c r="M385" i="18" s="1"/>
  <c r="W385" i="18" s="1"/>
  <c r="F270" i="18"/>
  <c r="M270" i="18" s="1"/>
  <c r="W270" i="18" s="1"/>
  <c r="F191" i="18"/>
  <c r="M191" i="18" s="1"/>
  <c r="W191" i="18" s="1"/>
  <c r="F391" i="18"/>
  <c r="M391" i="18" s="1"/>
  <c r="W391" i="18" s="1"/>
  <c r="F276" i="18"/>
  <c r="M276" i="18" s="1"/>
  <c r="W276" i="18" s="1"/>
  <c r="F197" i="18"/>
  <c r="M197" i="18" s="1"/>
  <c r="W197" i="18" s="1"/>
  <c r="H94" i="13"/>
  <c r="H86" i="13" s="1"/>
  <c r="J86" i="13"/>
  <c r="F10" i="14" s="1"/>
  <c r="H58" i="13"/>
  <c r="I44" i="13"/>
  <c r="E7" i="14" s="1"/>
  <c r="H48" i="13"/>
  <c r="H44" i="13" s="1"/>
  <c r="F124" i="18"/>
  <c r="M124" i="18" s="1"/>
  <c r="W124" i="18" s="1"/>
  <c r="F118" i="18"/>
  <c r="M118" i="18" s="1"/>
  <c r="W118" i="18" s="1"/>
  <c r="F39" i="18"/>
  <c r="V97" i="18"/>
  <c r="F112" i="18"/>
  <c r="M112" i="18" s="1"/>
  <c r="W112" i="18" s="1"/>
  <c r="D8" i="14"/>
  <c r="J72" i="13"/>
  <c r="F9" i="14" s="1"/>
  <c r="H80" i="13"/>
  <c r="H72" i="13" s="1"/>
  <c r="V107" i="18"/>
  <c r="X109" i="18"/>
  <c r="Y52" i="18"/>
  <c r="X52" i="18"/>
  <c r="Y19" i="18"/>
  <c r="W19" i="18"/>
  <c r="Y15" i="18"/>
  <c r="W15" i="18"/>
  <c r="Y11" i="18"/>
  <c r="W11" i="18"/>
  <c r="Y7" i="18"/>
  <c r="W7" i="18"/>
  <c r="V501" i="18" l="1"/>
  <c r="X503" i="18"/>
  <c r="V113" i="18"/>
  <c r="V386" i="18"/>
  <c r="X388" i="18"/>
  <c r="V186" i="18"/>
  <c r="X188" i="18"/>
  <c r="X267" i="18"/>
  <c r="V265" i="18"/>
  <c r="X382" i="18"/>
  <c r="V380" i="18"/>
  <c r="F622" i="18"/>
  <c r="M622" i="18" s="1"/>
  <c r="X622" i="18" s="1"/>
  <c r="F507" i="18"/>
  <c r="M507" i="18" s="1"/>
  <c r="X507" i="18" s="1"/>
  <c r="F392" i="18"/>
  <c r="M392" i="18" s="1"/>
  <c r="X392" i="18" s="1"/>
  <c r="F277" i="18"/>
  <c r="M277" i="18" s="1"/>
  <c r="X277" i="18" s="1"/>
  <c r="F198" i="18"/>
  <c r="M198" i="18" s="1"/>
  <c r="X198" i="18" s="1"/>
  <c r="V495" i="18"/>
  <c r="X497" i="18"/>
  <c r="W509" i="18"/>
  <c r="V506" i="18"/>
  <c r="X612" i="18"/>
  <c r="V610" i="18"/>
  <c r="W624" i="18"/>
  <c r="V621" i="18"/>
  <c r="V512" i="18"/>
  <c r="W515" i="18"/>
  <c r="V500" i="18"/>
  <c r="W503" i="18"/>
  <c r="V503" i="18" s="1"/>
  <c r="X618" i="18"/>
  <c r="V616" i="18"/>
  <c r="D9" i="14"/>
  <c r="F609" i="18"/>
  <c r="M609" i="18" s="1"/>
  <c r="W609" i="18" s="1"/>
  <c r="F494" i="18"/>
  <c r="M494" i="18" s="1"/>
  <c r="W494" i="18" s="1"/>
  <c r="V627" i="18"/>
  <c r="W630" i="18"/>
  <c r="V615" i="18"/>
  <c r="W618" i="18"/>
  <c r="X194" i="18"/>
  <c r="V192" i="18"/>
  <c r="F125" i="18"/>
  <c r="M125" i="18" s="1"/>
  <c r="X125" i="18" s="1"/>
  <c r="X127" i="18" s="1"/>
  <c r="F628" i="18"/>
  <c r="M628" i="18" s="1"/>
  <c r="X628" i="18" s="1"/>
  <c r="F513" i="18"/>
  <c r="M513" i="18" s="1"/>
  <c r="X513" i="18" s="1"/>
  <c r="F398" i="18"/>
  <c r="M398" i="18" s="1"/>
  <c r="X398" i="18" s="1"/>
  <c r="F283" i="18"/>
  <c r="M283" i="18" s="1"/>
  <c r="X283" i="18" s="1"/>
  <c r="F204" i="18"/>
  <c r="M204" i="18" s="1"/>
  <c r="X204" i="18" s="1"/>
  <c r="V271" i="18"/>
  <c r="X273" i="18"/>
  <c r="V270" i="18"/>
  <c r="W273" i="18"/>
  <c r="V385" i="18"/>
  <c r="W388" i="18"/>
  <c r="V388" i="18" s="1"/>
  <c r="V191" i="18"/>
  <c r="W194" i="18"/>
  <c r="V197" i="18"/>
  <c r="W200" i="18"/>
  <c r="W206" i="18"/>
  <c r="V203" i="18"/>
  <c r="W279" i="18"/>
  <c r="V276" i="18"/>
  <c r="W285" i="18"/>
  <c r="V282" i="18"/>
  <c r="F379" i="18"/>
  <c r="M379" i="18" s="1"/>
  <c r="W379" i="18" s="1"/>
  <c r="F264" i="18"/>
  <c r="M264" i="18" s="1"/>
  <c r="W264" i="18" s="1"/>
  <c r="F185" i="18"/>
  <c r="M185" i="18" s="1"/>
  <c r="W185" i="18" s="1"/>
  <c r="V391" i="18"/>
  <c r="W394" i="18"/>
  <c r="W400" i="18"/>
  <c r="V397" i="18"/>
  <c r="W115" i="18"/>
  <c r="V115" i="18" s="1"/>
  <c r="V112" i="18"/>
  <c r="F106" i="18"/>
  <c r="M106" i="18" s="1"/>
  <c r="W106" i="18" s="1"/>
  <c r="D7" i="14"/>
  <c r="V125" i="18"/>
  <c r="W127" i="18"/>
  <c r="V124" i="18"/>
  <c r="W121" i="18"/>
  <c r="V118" i="18"/>
  <c r="F119" i="18"/>
  <c r="M119" i="18" s="1"/>
  <c r="X119" i="18" s="1"/>
  <c r="F40" i="18"/>
  <c r="D10" i="14"/>
  <c r="I18" i="18"/>
  <c r="I14" i="18"/>
  <c r="I10" i="18"/>
  <c r="X400" i="18" l="1"/>
  <c r="V398" i="18"/>
  <c r="V285" i="18"/>
  <c r="V622" i="18"/>
  <c r="X624" i="18"/>
  <c r="V200" i="18"/>
  <c r="V624" i="18"/>
  <c r="V392" i="18"/>
  <c r="X394" i="18"/>
  <c r="X515" i="18"/>
  <c r="V515" i="18" s="1"/>
  <c r="V513" i="18"/>
  <c r="V204" i="18"/>
  <c r="X206" i="18"/>
  <c r="V206" i="18" s="1"/>
  <c r="V194" i="18"/>
  <c r="V618" i="18"/>
  <c r="X200" i="18"/>
  <c r="V198" i="18"/>
  <c r="W612" i="18"/>
  <c r="V612" i="18" s="1"/>
  <c r="V609" i="18"/>
  <c r="V507" i="18"/>
  <c r="X509" i="18"/>
  <c r="X630" i="18"/>
  <c r="V628" i="18"/>
  <c r="V400" i="18"/>
  <c r="V630" i="18"/>
  <c r="V509" i="18"/>
  <c r="V394" i="18"/>
  <c r="X279" i="18"/>
  <c r="V279" i="18" s="1"/>
  <c r="V277" i="18"/>
  <c r="V283" i="18"/>
  <c r="X285" i="18"/>
  <c r="V273" i="18"/>
  <c r="W497" i="18"/>
  <c r="V497" i="18" s="1"/>
  <c r="V494" i="18"/>
  <c r="W382" i="18"/>
  <c r="V379" i="18"/>
  <c r="V185" i="18"/>
  <c r="W188" i="18"/>
  <c r="W267" i="18"/>
  <c r="V264" i="18"/>
  <c r="V106" i="18"/>
  <c r="W109" i="18"/>
  <c r="V109" i="18" s="1"/>
  <c r="X121" i="18"/>
  <c r="V121" i="18" s="1"/>
  <c r="V119" i="18"/>
  <c r="V127" i="18"/>
  <c r="M18" i="18"/>
  <c r="M14" i="18"/>
  <c r="M10" i="18"/>
  <c r="X10" i="18" s="1"/>
  <c r="I6" i="18"/>
  <c r="V267" i="18" l="1"/>
  <c r="V188" i="18"/>
  <c r="V382" i="18"/>
  <c r="X18" i="18"/>
  <c r="X19" i="18" s="1"/>
  <c r="V19" i="18" s="1"/>
  <c r="X14" i="18"/>
  <c r="V14" i="18" s="1"/>
  <c r="V10" i="18"/>
  <c r="X11" i="18"/>
  <c r="V11" i="18" s="1"/>
  <c r="M6" i="18"/>
  <c r="X6" i="18" s="1"/>
  <c r="X15" i="18" l="1"/>
  <c r="V15" i="18" s="1"/>
  <c r="F22" i="18"/>
  <c r="M22" i="18" s="1"/>
  <c r="W22" i="18" s="1"/>
  <c r="W23" i="18" s="1"/>
  <c r="X7" i="18"/>
  <c r="V6" i="18"/>
  <c r="V22" i="18" l="1"/>
  <c r="V23" i="18"/>
  <c r="V7" i="18"/>
  <c r="E110" i="13" l="1"/>
  <c r="E40" i="13"/>
  <c r="E12" i="13" l="1"/>
  <c r="F12" i="13" s="1"/>
  <c r="D6" i="15" l="1"/>
  <c r="D5" i="15"/>
  <c r="D4" i="15"/>
  <c r="F645" i="18" l="1"/>
  <c r="M645" i="18" s="1"/>
  <c r="W645" i="18" s="1"/>
  <c r="F530" i="18"/>
  <c r="M530" i="18" s="1"/>
  <c r="W530" i="18" s="1"/>
  <c r="F639" i="18"/>
  <c r="M639" i="18" s="1"/>
  <c r="F524" i="18"/>
  <c r="M524" i="18" s="1"/>
  <c r="M336" i="18"/>
  <c r="W336" i="18" s="1"/>
  <c r="F415" i="18"/>
  <c r="M415" i="18" s="1"/>
  <c r="W415" i="18" s="1"/>
  <c r="F300" i="18"/>
  <c r="M300" i="18" s="1"/>
  <c r="W300" i="18" s="1"/>
  <c r="F221" i="18"/>
  <c r="M221" i="18" s="1"/>
  <c r="W221" i="18" s="1"/>
  <c r="M330" i="18"/>
  <c r="F409" i="18"/>
  <c r="M409" i="18" s="1"/>
  <c r="F294" i="18"/>
  <c r="M294" i="18" s="1"/>
  <c r="F215" i="18"/>
  <c r="M215" i="18" s="1"/>
  <c r="F142" i="18"/>
  <c r="M142" i="18" s="1"/>
  <c r="W142" i="18" s="1"/>
  <c r="F63" i="18"/>
  <c r="M63" i="18" s="1"/>
  <c r="W63" i="18" s="1"/>
  <c r="M57" i="18"/>
  <c r="W57" i="18" s="1"/>
  <c r="F136" i="18"/>
  <c r="M136" i="18" s="1"/>
  <c r="M54" i="18"/>
  <c r="W54" i="18" s="1"/>
  <c r="W55" i="18" s="1"/>
  <c r="V55" i="18" s="1"/>
  <c r="F51" i="18"/>
  <c r="F102" i="13"/>
  <c r="F534" i="18" l="1"/>
  <c r="M534" i="18" s="1"/>
  <c r="W534" i="18" s="1"/>
  <c r="W524" i="18"/>
  <c r="W639" i="18"/>
  <c r="F649" i="18"/>
  <c r="M649" i="18" s="1"/>
  <c r="W649" i="18" s="1"/>
  <c r="W531" i="18"/>
  <c r="V531" i="18" s="1"/>
  <c r="V530" i="18"/>
  <c r="V645" i="18"/>
  <c r="W646" i="18"/>
  <c r="V646" i="18" s="1"/>
  <c r="W409" i="18"/>
  <c r="F419" i="18"/>
  <c r="M419" i="18" s="1"/>
  <c r="W419" i="18" s="1"/>
  <c r="F340" i="18"/>
  <c r="M340" i="18" s="1"/>
  <c r="W340" i="18" s="1"/>
  <c r="W330" i="18"/>
  <c r="V221" i="18"/>
  <c r="W222" i="18"/>
  <c r="V222" i="18" s="1"/>
  <c r="V300" i="18"/>
  <c r="W301" i="18"/>
  <c r="V301" i="18" s="1"/>
  <c r="W215" i="18"/>
  <c r="F225" i="18"/>
  <c r="M225" i="18" s="1"/>
  <c r="W225" i="18" s="1"/>
  <c r="V415" i="18"/>
  <c r="W416" i="18"/>
  <c r="V416" i="18" s="1"/>
  <c r="W294" i="18"/>
  <c r="F304" i="18"/>
  <c r="M304" i="18" s="1"/>
  <c r="W304" i="18" s="1"/>
  <c r="V336" i="18"/>
  <c r="W337" i="18"/>
  <c r="V337" i="18" s="1"/>
  <c r="W58" i="18"/>
  <c r="V58" i="18" s="1"/>
  <c r="V57" i="18"/>
  <c r="V54" i="18"/>
  <c r="W136" i="18"/>
  <c r="F146" i="18"/>
  <c r="M146" i="18" s="1"/>
  <c r="W146" i="18" s="1"/>
  <c r="W64" i="18"/>
  <c r="V64" i="18" s="1"/>
  <c r="V63" i="18"/>
  <c r="W143" i="18"/>
  <c r="V143" i="18" s="1"/>
  <c r="V142" i="18"/>
  <c r="F103" i="13"/>
  <c r="F104" i="13" s="1"/>
  <c r="W650" i="18" l="1"/>
  <c r="V650" i="18" s="1"/>
  <c r="V649" i="18"/>
  <c r="V639" i="18"/>
  <c r="W640" i="18"/>
  <c r="V640" i="18" s="1"/>
  <c r="V524" i="18"/>
  <c r="W525" i="18"/>
  <c r="V525" i="18" s="1"/>
  <c r="W535" i="18"/>
  <c r="V535" i="18" s="1"/>
  <c r="V534" i="18"/>
  <c r="V225" i="18"/>
  <c r="W226" i="18"/>
  <c r="V226" i="18" s="1"/>
  <c r="W331" i="18"/>
  <c r="V330" i="18"/>
  <c r="V215" i="18"/>
  <c r="W216" i="18"/>
  <c r="V216" i="18" s="1"/>
  <c r="W341" i="18"/>
  <c r="V341" i="18" s="1"/>
  <c r="V340" i="18"/>
  <c r="W420" i="18"/>
  <c r="V420" i="18" s="1"/>
  <c r="V419" i="18"/>
  <c r="V304" i="18"/>
  <c r="W305" i="18"/>
  <c r="V305" i="18" s="1"/>
  <c r="V294" i="18"/>
  <c r="W295" i="18"/>
  <c r="V295" i="18" s="1"/>
  <c r="W410" i="18"/>
  <c r="V410" i="18" s="1"/>
  <c r="V409" i="18"/>
  <c r="W147" i="18"/>
  <c r="V147" i="18" s="1"/>
  <c r="V146" i="18"/>
  <c r="V136" i="18"/>
  <c r="W137" i="18"/>
  <c r="J3" i="5"/>
  <c r="V331" i="18" l="1"/>
  <c r="V137" i="18"/>
  <c r="I104" i="13"/>
  <c r="I100" i="13" s="1"/>
  <c r="E11" i="14" s="1"/>
  <c r="M51" i="18"/>
  <c r="F67" i="18" s="1"/>
  <c r="F4" i="13"/>
  <c r="V18" i="18"/>
  <c r="F633" i="18" l="1"/>
  <c r="M633" i="18" s="1"/>
  <c r="W633" i="18" s="1"/>
  <c r="F518" i="18"/>
  <c r="M518" i="18" s="1"/>
  <c r="W518" i="18" s="1"/>
  <c r="F403" i="18"/>
  <c r="M403" i="18" s="1"/>
  <c r="W403" i="18" s="1"/>
  <c r="F288" i="18"/>
  <c r="M288" i="18" s="1"/>
  <c r="W288" i="18" s="1"/>
  <c r="F209" i="18"/>
  <c r="M209" i="18" s="1"/>
  <c r="W209" i="18" s="1"/>
  <c r="F130" i="18"/>
  <c r="M130" i="18" s="1"/>
  <c r="W130" i="18" s="1"/>
  <c r="F45" i="18"/>
  <c r="M45" i="18" s="1"/>
  <c r="W45" i="18" s="1"/>
  <c r="W51" i="18"/>
  <c r="V51" i="18" s="1"/>
  <c r="M67" i="18"/>
  <c r="W67" i="18" s="1"/>
  <c r="H104" i="13"/>
  <c r="F34" i="13"/>
  <c r="I34" i="13" s="1"/>
  <c r="F5" i="13"/>
  <c r="F6" i="13" s="1"/>
  <c r="I6" i="13" s="1"/>
  <c r="W521" i="18" l="1"/>
  <c r="V518" i="18"/>
  <c r="V633" i="18"/>
  <c r="W636" i="18"/>
  <c r="V209" i="18"/>
  <c r="W212" i="18"/>
  <c r="W52" i="18"/>
  <c r="V52" i="18" s="1"/>
  <c r="V288" i="18"/>
  <c r="W291" i="18"/>
  <c r="V403" i="18"/>
  <c r="W406" i="18"/>
  <c r="W133" i="18"/>
  <c r="V130" i="18"/>
  <c r="W48" i="18"/>
  <c r="V45" i="18"/>
  <c r="V67" i="18"/>
  <c r="W68" i="18"/>
  <c r="I30" i="13"/>
  <c r="E6" i="14" s="1"/>
  <c r="H34" i="13"/>
  <c r="H6" i="13"/>
  <c r="I2" i="13"/>
  <c r="F100" i="18" l="1"/>
  <c r="M100" i="18" s="1"/>
  <c r="W100" i="18" s="1"/>
  <c r="W103" i="18" s="1"/>
  <c r="W69" i="18" s="1"/>
  <c r="G4" i="5" s="1"/>
  <c r="F603" i="18"/>
  <c r="M603" i="18" s="1"/>
  <c r="W603" i="18" s="1"/>
  <c r="F488" i="18"/>
  <c r="M488" i="18" s="1"/>
  <c r="W488" i="18" s="1"/>
  <c r="F373" i="18"/>
  <c r="M373" i="18" s="1"/>
  <c r="W373" i="18" s="1"/>
  <c r="F258" i="18"/>
  <c r="M258" i="18" s="1"/>
  <c r="W258" i="18" s="1"/>
  <c r="F179" i="18"/>
  <c r="M179" i="18" s="1"/>
  <c r="W179" i="18" s="1"/>
  <c r="V100" i="18"/>
  <c r="V68" i="18"/>
  <c r="M39" i="18"/>
  <c r="W39" i="18" s="1"/>
  <c r="E4" i="14"/>
  <c r="G5" i="19" l="1"/>
  <c r="G6" i="2" s="1"/>
  <c r="V179" i="18"/>
  <c r="W182" i="18"/>
  <c r="W606" i="18"/>
  <c r="V603" i="18"/>
  <c r="W261" i="18"/>
  <c r="W227" i="18" s="1"/>
  <c r="V258" i="18"/>
  <c r="V488" i="18"/>
  <c r="W491" i="18"/>
  <c r="W376" i="18"/>
  <c r="W306" i="18" s="1"/>
  <c r="V373" i="18"/>
  <c r="F27" i="18"/>
  <c r="M27" i="18" s="1"/>
  <c r="W27" i="18" s="1"/>
  <c r="W42" i="18"/>
  <c r="V39" i="18"/>
  <c r="F106" i="13"/>
  <c r="F108" i="13" s="1"/>
  <c r="J108" i="13" s="1"/>
  <c r="J100" i="13" s="1"/>
  <c r="F11" i="14" s="1"/>
  <c r="F8" i="13"/>
  <c r="F10" i="13" s="1"/>
  <c r="J10" i="13" s="1"/>
  <c r="F38" i="13"/>
  <c r="J38" i="13" s="1"/>
  <c r="J30" i="13" s="1"/>
  <c r="F6" i="14" s="1"/>
  <c r="G7" i="5" l="1"/>
  <c r="G8" i="19" s="1"/>
  <c r="G6" i="5"/>
  <c r="W148" i="18"/>
  <c r="F634" i="18"/>
  <c r="M634" i="18" s="1"/>
  <c r="X634" i="18" s="1"/>
  <c r="F519" i="18"/>
  <c r="M519" i="18" s="1"/>
  <c r="X519" i="18" s="1"/>
  <c r="F404" i="18"/>
  <c r="M404" i="18" s="1"/>
  <c r="X404" i="18" s="1"/>
  <c r="F289" i="18"/>
  <c r="M289" i="18" s="1"/>
  <c r="X289" i="18" s="1"/>
  <c r="F210" i="18"/>
  <c r="M210" i="18" s="1"/>
  <c r="X210" i="18" s="1"/>
  <c r="W536" i="18"/>
  <c r="W421" i="18"/>
  <c r="F101" i="18"/>
  <c r="M101" i="18" s="1"/>
  <c r="X101" i="18" s="1"/>
  <c r="V101" i="18" s="1"/>
  <c r="F604" i="18"/>
  <c r="M604" i="18" s="1"/>
  <c r="X604" i="18" s="1"/>
  <c r="F489" i="18"/>
  <c r="M489" i="18" s="1"/>
  <c r="X489" i="18" s="1"/>
  <c r="F374" i="18"/>
  <c r="M374" i="18" s="1"/>
  <c r="X374" i="18" s="1"/>
  <c r="F259" i="18"/>
  <c r="M259" i="18" s="1"/>
  <c r="X259" i="18" s="1"/>
  <c r="F180" i="18"/>
  <c r="M180" i="18" s="1"/>
  <c r="X180" i="18" s="1"/>
  <c r="W30" i="18"/>
  <c r="W2" i="18" s="1"/>
  <c r="V27" i="18"/>
  <c r="F131" i="18"/>
  <c r="M131" i="18" s="1"/>
  <c r="X131" i="18" s="1"/>
  <c r="F46" i="18"/>
  <c r="M46" i="18" s="1"/>
  <c r="X46" i="18" s="1"/>
  <c r="M40" i="18"/>
  <c r="X40" i="18" s="1"/>
  <c r="H38" i="13"/>
  <c r="H108" i="13"/>
  <c r="J2" i="13"/>
  <c r="H10" i="13"/>
  <c r="G9" i="5" l="1"/>
  <c r="G10" i="19" s="1"/>
  <c r="G8" i="5"/>
  <c r="G9" i="19" s="1"/>
  <c r="X406" i="18"/>
  <c r="V404" i="18"/>
  <c r="X521" i="18"/>
  <c r="V519" i="18"/>
  <c r="V210" i="18"/>
  <c r="X212" i="18"/>
  <c r="V634" i="18"/>
  <c r="X636" i="18"/>
  <c r="G7" i="19"/>
  <c r="V289" i="18"/>
  <c r="X291" i="18"/>
  <c r="G5" i="5"/>
  <c r="G6" i="19" s="1"/>
  <c r="V259" i="18"/>
  <c r="X261" i="18"/>
  <c r="X491" i="18"/>
  <c r="V489" i="18"/>
  <c r="X103" i="18"/>
  <c r="V180" i="18"/>
  <c r="X182" i="18"/>
  <c r="V374" i="18"/>
  <c r="X376" i="18"/>
  <c r="X606" i="18"/>
  <c r="V604" i="18"/>
  <c r="G9" i="2"/>
  <c r="H8" i="19"/>
  <c r="V131" i="18"/>
  <c r="X133" i="18"/>
  <c r="V40" i="18"/>
  <c r="X42" i="18"/>
  <c r="X48" i="18"/>
  <c r="V46" i="18"/>
  <c r="F4" i="14"/>
  <c r="H7" i="19" l="1"/>
  <c r="G8" i="2"/>
  <c r="H9" i="2"/>
  <c r="X536" i="18"/>
  <c r="X306" i="18"/>
  <c r="G10" i="2"/>
  <c r="H9" i="19"/>
  <c r="X148" i="18"/>
  <c r="X421" i="18"/>
  <c r="H6" i="19"/>
  <c r="H7" i="2" s="1"/>
  <c r="G7" i="2"/>
  <c r="X227" i="18"/>
  <c r="X69" i="18"/>
  <c r="H4" i="5" s="1"/>
  <c r="H10" i="19"/>
  <c r="G11" i="2"/>
  <c r="F28" i="18"/>
  <c r="M28" i="18" s="1"/>
  <c r="X28" i="18" s="1"/>
  <c r="X30" i="18" s="1"/>
  <c r="X2" i="18" s="1"/>
  <c r="G3" i="5"/>
  <c r="G4" i="19" s="1"/>
  <c r="G5" i="2" s="1"/>
  <c r="H10" i="2" l="1"/>
  <c r="H5" i="5"/>
  <c r="H6" i="5"/>
  <c r="I5" i="19"/>
  <c r="I6" i="2" s="1"/>
  <c r="H11" i="2"/>
  <c r="H8" i="5"/>
  <c r="H7" i="5"/>
  <c r="I8" i="19" s="1"/>
  <c r="H9" i="5"/>
  <c r="H8" i="2"/>
  <c r="V28" i="18"/>
  <c r="H4" i="19"/>
  <c r="H5" i="2" s="1"/>
  <c r="H3" i="5"/>
  <c r="I4" i="19" s="1"/>
  <c r="I5" i="2" s="1"/>
  <c r="I10" i="19" l="1"/>
  <c r="I6" i="19"/>
  <c r="J8" i="19"/>
  <c r="I9" i="2"/>
  <c r="I7" i="19"/>
  <c r="I9" i="19"/>
  <c r="J5" i="19"/>
  <c r="J6" i="2" s="1"/>
  <c r="H5" i="19"/>
  <c r="H6" i="2" s="1"/>
  <c r="J9" i="2" l="1"/>
  <c r="J10" i="19"/>
  <c r="I11" i="2"/>
  <c r="I10" i="2"/>
  <c r="J9" i="19"/>
  <c r="J7" i="19"/>
  <c r="I8" i="2"/>
  <c r="I7" i="2"/>
  <c r="J6" i="19"/>
  <c r="J7" i="2" s="1"/>
  <c r="J4" i="19"/>
  <c r="J5" i="2" s="1"/>
  <c r="J11" i="2" l="1"/>
  <c r="J8" i="2"/>
  <c r="J10" i="2"/>
  <c r="F110" i="13"/>
  <c r="F112" i="13" s="1"/>
  <c r="K112" i="13" s="1"/>
  <c r="K100" i="13" s="1"/>
  <c r="G11" i="14" s="1"/>
  <c r="F14" i="13"/>
  <c r="K14" i="13" s="1"/>
  <c r="K2" i="13" s="1"/>
  <c r="F40" i="13"/>
  <c r="F42" i="13" s="1"/>
  <c r="K42" i="13" s="1"/>
  <c r="F635" i="18" l="1"/>
  <c r="M635" i="18" s="1"/>
  <c r="Y635" i="18" s="1"/>
  <c r="F520" i="18"/>
  <c r="M520" i="18" s="1"/>
  <c r="Y520" i="18" s="1"/>
  <c r="F405" i="18"/>
  <c r="M405" i="18" s="1"/>
  <c r="Y405" i="18" s="1"/>
  <c r="F290" i="18"/>
  <c r="M290" i="18" s="1"/>
  <c r="Y290" i="18" s="1"/>
  <c r="F211" i="18"/>
  <c r="M211" i="18" s="1"/>
  <c r="Y211" i="18" s="1"/>
  <c r="F47" i="18"/>
  <c r="F132" i="18"/>
  <c r="M132" i="18" s="1"/>
  <c r="Y132" i="18" s="1"/>
  <c r="D11" i="14"/>
  <c r="H112" i="13"/>
  <c r="H100" i="13" s="1"/>
  <c r="H42" i="13"/>
  <c r="H30" i="13" s="1"/>
  <c r="K30" i="13"/>
  <c r="G6" i="14" s="1"/>
  <c r="H14" i="13"/>
  <c r="H2" i="13" s="1"/>
  <c r="F102" i="18" l="1"/>
  <c r="M102" i="18" s="1"/>
  <c r="Y102" i="18" s="1"/>
  <c r="F605" i="18"/>
  <c r="M605" i="18" s="1"/>
  <c r="Y605" i="18" s="1"/>
  <c r="F490" i="18"/>
  <c r="M490" i="18" s="1"/>
  <c r="Y490" i="18" s="1"/>
  <c r="F375" i="18"/>
  <c r="M375" i="18" s="1"/>
  <c r="Y375" i="18" s="1"/>
  <c r="F260" i="18"/>
  <c r="M260" i="18" s="1"/>
  <c r="Y260" i="18" s="1"/>
  <c r="F181" i="18"/>
  <c r="M181" i="18" s="1"/>
  <c r="Y181" i="18" s="1"/>
  <c r="V405" i="18"/>
  <c r="Y406" i="18"/>
  <c r="V406" i="18" s="1"/>
  <c r="V211" i="18"/>
  <c r="Y212" i="18"/>
  <c r="V212" i="18" s="1"/>
  <c r="V520" i="18"/>
  <c r="Y521" i="18"/>
  <c r="V521" i="18" s="1"/>
  <c r="V290" i="18"/>
  <c r="Y291" i="18"/>
  <c r="V291" i="18" s="1"/>
  <c r="V635" i="18"/>
  <c r="Y636" i="18"/>
  <c r="V636" i="18" s="1"/>
  <c r="V102" i="18"/>
  <c r="Y103" i="18"/>
  <c r="Y133" i="18"/>
  <c r="V132" i="18"/>
  <c r="G4" i="14"/>
  <c r="F29" i="18" s="1"/>
  <c r="Y491" i="18" l="1"/>
  <c r="V490" i="18"/>
  <c r="Y261" i="18"/>
  <c r="V260" i="18"/>
  <c r="V605" i="18"/>
  <c r="Y606" i="18"/>
  <c r="Y182" i="18"/>
  <c r="V181" i="18"/>
  <c r="Y376" i="18"/>
  <c r="V375" i="18"/>
  <c r="V103" i="18"/>
  <c r="Y69" i="18"/>
  <c r="V133" i="18"/>
  <c r="M47" i="18"/>
  <c r="Y47" i="18" s="1"/>
  <c r="D4" i="14"/>
  <c r="M29" i="18"/>
  <c r="Y29" i="18" s="1"/>
  <c r="D5" i="14"/>
  <c r="M41" i="18"/>
  <c r="Y41" i="18" s="1"/>
  <c r="D6" i="14"/>
  <c r="Y148" i="18" l="1"/>
  <c r="V182" i="18"/>
  <c r="V69" i="18"/>
  <c r="AA69" i="18" s="1"/>
  <c r="I4" i="5"/>
  <c r="Y306" i="18"/>
  <c r="V376" i="18"/>
  <c r="Y536" i="18"/>
  <c r="V606" i="18"/>
  <c r="Y227" i="18"/>
  <c r="V261" i="18"/>
  <c r="Y421" i="18"/>
  <c r="V491" i="18"/>
  <c r="Y30" i="18"/>
  <c r="V30" i="18" s="1"/>
  <c r="V29" i="18"/>
  <c r="V41" i="18"/>
  <c r="Y42" i="18"/>
  <c r="V42" i="18" s="1"/>
  <c r="V47" i="18"/>
  <c r="Y48" i="18"/>
  <c r="V48" i="18" s="1"/>
  <c r="I6" i="5" l="1"/>
  <c r="V227" i="18"/>
  <c r="AA227" i="18" s="1"/>
  <c r="K5" i="19"/>
  <c r="K6" i="2" s="1"/>
  <c r="F4" i="5"/>
  <c r="I8" i="5"/>
  <c r="V421" i="18"/>
  <c r="AA421" i="18" s="1"/>
  <c r="I7" i="5"/>
  <c r="V306" i="18"/>
  <c r="AA306" i="18" s="1"/>
  <c r="I9" i="5"/>
  <c r="V536" i="18"/>
  <c r="AA536" i="18" s="1"/>
  <c r="I5" i="5"/>
  <c r="V148" i="18"/>
  <c r="AA148" i="18" s="1"/>
  <c r="Y2" i="18"/>
  <c r="V2" i="18" s="1"/>
  <c r="K6" i="19" l="1"/>
  <c r="F5" i="5"/>
  <c r="K10" i="19"/>
  <c r="F9" i="5"/>
  <c r="F7" i="5"/>
  <c r="K8" i="19"/>
  <c r="K9" i="19"/>
  <c r="F8" i="5"/>
  <c r="K7" i="19"/>
  <c r="F6" i="5"/>
  <c r="I3" i="5"/>
  <c r="AA2" i="18"/>
  <c r="L9" i="19" l="1"/>
  <c r="K10" i="2"/>
  <c r="E9" i="19"/>
  <c r="E10" i="2" s="1"/>
  <c r="K4" i="19"/>
  <c r="K5" i="2" s="1"/>
  <c r="L7" i="19"/>
  <c r="K8" i="2"/>
  <c r="E7" i="19"/>
  <c r="E8" i="2" s="1"/>
  <c r="L8" i="19"/>
  <c r="K9" i="2"/>
  <c r="E8" i="19"/>
  <c r="E9" i="2" s="1"/>
  <c r="L10" i="19"/>
  <c r="K11" i="2"/>
  <c r="E10" i="19"/>
  <c r="E11" i="2" s="1"/>
  <c r="K7" i="2"/>
  <c r="L6" i="19"/>
  <c r="E6" i="19"/>
  <c r="E7" i="2" s="1"/>
  <c r="E5" i="19"/>
  <c r="E6" i="2" s="1"/>
  <c r="F3" i="5"/>
  <c r="L11" i="2" l="1"/>
  <c r="F10" i="19"/>
  <c r="F11" i="2" s="1"/>
  <c r="L4" i="19"/>
  <c r="F6" i="19"/>
  <c r="F7" i="2" s="1"/>
  <c r="L7" i="2"/>
  <c r="L9" i="2"/>
  <c r="F8" i="19"/>
  <c r="F9" i="2" s="1"/>
  <c r="L8" i="2"/>
  <c r="F7" i="19"/>
  <c r="F8" i="2" s="1"/>
  <c r="E4" i="19"/>
  <c r="E5" i="2" s="1"/>
  <c r="L10" i="2"/>
  <c r="F9" i="19"/>
  <c r="F10" i="2" s="1"/>
  <c r="L5" i="19"/>
  <c r="F5" i="19" l="1"/>
  <c r="F6" i="2" s="1"/>
  <c r="L6" i="2"/>
  <c r="F4" i="19"/>
  <c r="F5" i="2" s="1"/>
  <c r="L5" i="2"/>
</calcChain>
</file>

<file path=xl/sharedStrings.xml><?xml version="1.0" encoding="utf-8"?>
<sst xmlns="http://schemas.openxmlformats.org/spreadsheetml/2006/main" count="2189" uniqueCount="343">
  <si>
    <t>단위</t>
    <phoneticPr fontId="3" type="noConversion"/>
  </si>
  <si>
    <t>비고</t>
    <phoneticPr fontId="3" type="noConversion"/>
  </si>
  <si>
    <t>인</t>
  </si>
  <si>
    <t>규격</t>
    <phoneticPr fontId="3" type="noConversion"/>
  </si>
  <si>
    <t>구분</t>
    <phoneticPr fontId="3" type="noConversion"/>
  </si>
  <si>
    <t>경비</t>
    <phoneticPr fontId="3" type="noConversion"/>
  </si>
  <si>
    <t>수량</t>
    <phoneticPr fontId="3" type="noConversion"/>
  </si>
  <si>
    <t>단가</t>
    <phoneticPr fontId="3" type="noConversion"/>
  </si>
  <si>
    <t>금액</t>
    <phoneticPr fontId="3" type="noConversion"/>
  </si>
  <si>
    <t>재료비</t>
    <phoneticPr fontId="3" type="noConversion"/>
  </si>
  <si>
    <t>노무비</t>
    <phoneticPr fontId="3" type="noConversion"/>
  </si>
  <si>
    <t>크레인(트럭)</t>
  </si>
  <si>
    <t>노  무  비</t>
    <phoneticPr fontId="3" type="noConversion"/>
  </si>
  <si>
    <t>경      비</t>
    <phoneticPr fontId="3" type="noConversion"/>
  </si>
  <si>
    <t>산 출 근 거</t>
    <phoneticPr fontId="3" type="noConversion"/>
  </si>
  <si>
    <t>합계</t>
    <phoneticPr fontId="3" type="noConversion"/>
  </si>
  <si>
    <t>물가정보</t>
    <phoneticPr fontId="3" type="noConversion"/>
  </si>
  <si>
    <t>중기가격</t>
  </si>
  <si>
    <t>L</t>
  </si>
  <si>
    <t>휘발유</t>
  </si>
  <si>
    <t>경유</t>
  </si>
  <si>
    <t>형틀목공</t>
  </si>
  <si>
    <t>철근공</t>
  </si>
  <si>
    <t>비계공</t>
  </si>
  <si>
    <t>콘크리트공</t>
  </si>
  <si>
    <t>작업반장</t>
  </si>
  <si>
    <t>특별인부</t>
  </si>
  <si>
    <t>보통인부</t>
  </si>
  <si>
    <t>용접공</t>
  </si>
  <si>
    <t>고급기술자</t>
  </si>
  <si>
    <t>중급기술자</t>
  </si>
  <si>
    <t>초급기술자</t>
  </si>
  <si>
    <t>건설기계운전사</t>
  </si>
  <si>
    <t>화물차운전사</t>
  </si>
  <si>
    <t>일반기계운전사</t>
  </si>
  <si>
    <t>방수공</t>
  </si>
  <si>
    <t>배관공</t>
  </si>
  <si>
    <t>착암공</t>
  </si>
  <si>
    <t>재  료  비</t>
    <phoneticPr fontId="3" type="noConversion"/>
  </si>
  <si>
    <t>수량</t>
    <phoneticPr fontId="3" type="noConversion"/>
  </si>
  <si>
    <t>단위</t>
    <phoneticPr fontId="3" type="noConversion"/>
  </si>
  <si>
    <t>인</t>
    <phoneticPr fontId="3" type="noConversion"/>
  </si>
  <si>
    <t>L</t>
    <phoneticPr fontId="3" type="noConversion"/>
  </si>
  <si>
    <t>%</t>
    <phoneticPr fontId="3" type="noConversion"/>
  </si>
  <si>
    <t>산 출 근 거</t>
    <phoneticPr fontId="3" type="noConversion"/>
  </si>
  <si>
    <t>재료비</t>
    <phoneticPr fontId="3" type="noConversion"/>
  </si>
  <si>
    <t>노무비</t>
    <phoneticPr fontId="3" type="noConversion"/>
  </si>
  <si>
    <t>경비</t>
    <phoneticPr fontId="3" type="noConversion"/>
  </si>
  <si>
    <t>합계</t>
    <phoneticPr fontId="3" type="noConversion"/>
  </si>
  <si>
    <t>중기명:</t>
    <phoneticPr fontId="3" type="noConversion"/>
  </si>
  <si>
    <t>규격</t>
    <phoneticPr fontId="3" type="noConversion"/>
  </si>
  <si>
    <t>천원</t>
    <phoneticPr fontId="3" type="noConversion"/>
  </si>
  <si>
    <t>구    분</t>
    <phoneticPr fontId="3" type="noConversion"/>
  </si>
  <si>
    <t>단가</t>
    <phoneticPr fontId="3" type="noConversion"/>
  </si>
  <si>
    <t>금액</t>
    <phoneticPr fontId="3" type="noConversion"/>
  </si>
  <si>
    <t>경유</t>
    <phoneticPr fontId="3" type="noConversion"/>
  </si>
  <si>
    <t>잡품</t>
    <phoneticPr fontId="3" type="noConversion"/>
  </si>
  <si>
    <t>소계</t>
    <phoneticPr fontId="3" type="noConversion"/>
  </si>
  <si>
    <t>건설기계운전사</t>
    <phoneticPr fontId="3" type="noConversion"/>
  </si>
  <si>
    <t>경   비</t>
    <phoneticPr fontId="3" type="noConversion"/>
  </si>
  <si>
    <t>휘발유</t>
    <phoneticPr fontId="3" type="noConversion"/>
  </si>
  <si>
    <t>일반기계운전사</t>
    <phoneticPr fontId="3" type="noConversion"/>
  </si>
  <si>
    <t>인</t>
    <phoneticPr fontId="3" type="noConversion"/>
  </si>
  <si>
    <t>*</t>
    <phoneticPr fontId="3" type="noConversion"/>
  </si>
  <si>
    <t>소계</t>
    <phoneticPr fontId="3" type="noConversion"/>
  </si>
  <si>
    <t>경비</t>
    <phoneticPr fontId="3" type="noConversion"/>
  </si>
  <si>
    <t>천원</t>
    <phoneticPr fontId="3" type="noConversion"/>
  </si>
  <si>
    <t>중기명:</t>
    <phoneticPr fontId="3" type="noConversion"/>
  </si>
  <si>
    <t>규격</t>
    <phoneticPr fontId="3" type="noConversion"/>
  </si>
  <si>
    <t>구분</t>
    <phoneticPr fontId="3" type="noConversion"/>
  </si>
  <si>
    <t>단위</t>
    <phoneticPr fontId="3" type="noConversion"/>
  </si>
  <si>
    <t>수량</t>
    <phoneticPr fontId="3" type="noConversion"/>
  </si>
  <si>
    <t>단가</t>
    <phoneticPr fontId="3" type="noConversion"/>
  </si>
  <si>
    <t>금액</t>
    <phoneticPr fontId="3" type="noConversion"/>
  </si>
  <si>
    <t>재료비</t>
    <phoneticPr fontId="3" type="noConversion"/>
  </si>
  <si>
    <t>경유</t>
    <phoneticPr fontId="3" type="noConversion"/>
  </si>
  <si>
    <t>L</t>
    <phoneticPr fontId="3" type="noConversion"/>
  </si>
  <si>
    <t>잡품</t>
    <phoneticPr fontId="3" type="noConversion"/>
  </si>
  <si>
    <t>%</t>
    <phoneticPr fontId="3" type="noConversion"/>
  </si>
  <si>
    <t>노무비</t>
    <phoneticPr fontId="3" type="noConversion"/>
  </si>
  <si>
    <t>기계명</t>
    <phoneticPr fontId="3" type="noConversion"/>
  </si>
  <si>
    <t>1. 재료비</t>
    <phoneticPr fontId="3" type="noConversion"/>
  </si>
  <si>
    <t>경   유</t>
    <phoneticPr fontId="3" type="noConversion"/>
  </si>
  <si>
    <t>2. 노무비</t>
    <phoneticPr fontId="3" type="noConversion"/>
  </si>
  <si>
    <t>건설기계조장</t>
    <phoneticPr fontId="3" type="noConversion"/>
  </si>
  <si>
    <t>원/HR</t>
    <phoneticPr fontId="3" type="noConversion"/>
  </si>
  <si>
    <t>화물차운전사</t>
    <phoneticPr fontId="3" type="noConversion"/>
  </si>
  <si>
    <t>3. 경비</t>
    <phoneticPr fontId="3" type="noConversion"/>
  </si>
  <si>
    <t>환율</t>
    <phoneticPr fontId="3" type="noConversion"/>
  </si>
  <si>
    <t>원/$</t>
    <phoneticPr fontId="3" type="noConversion"/>
  </si>
  <si>
    <t>* 시간당 노임산출계수 :</t>
    <phoneticPr fontId="3" type="noConversion"/>
  </si>
  <si>
    <t>* 운전사의 구분(건설기계관리법 시행령 제2조에 규정한 기계 조종원)</t>
    <phoneticPr fontId="3" type="noConversion"/>
  </si>
  <si>
    <t xml:space="preserve">   - 건설기계운전사 : </t>
    <phoneticPr fontId="3" type="noConversion"/>
  </si>
  <si>
    <t xml:space="preserve">굴삭기, 덤프(12T이상), 크레인(차륜및무한궤도),  </t>
    <phoneticPr fontId="3" type="noConversion"/>
  </si>
  <si>
    <t xml:space="preserve">                             </t>
    <phoneticPr fontId="3" type="noConversion"/>
  </si>
  <si>
    <t>공기압축기(2.83M3/HR), 천공기 등</t>
    <phoneticPr fontId="3" type="noConversion"/>
  </si>
  <si>
    <t xml:space="preserve">   - 화물차운전사    : </t>
    <phoneticPr fontId="3" type="noConversion"/>
  </si>
  <si>
    <t>덤프(12Ton이하), 트럭탑재형크레인, 기타 소형 트럭</t>
    <phoneticPr fontId="3" type="noConversion"/>
  </si>
  <si>
    <t xml:space="preserve"> - 일반구간 : 25/20 * 16/12 * 1/8 (월근무일/월작업일x16월(분기상여)/12월/12개월 x 1일/8시간)</t>
    <phoneticPr fontId="3" type="noConversion"/>
  </si>
  <si>
    <t>중기명:</t>
    <phoneticPr fontId="3" type="noConversion"/>
  </si>
  <si>
    <t>규격</t>
    <phoneticPr fontId="3" type="noConversion"/>
  </si>
  <si>
    <t>5Ton</t>
    <phoneticPr fontId="3" type="noConversion"/>
  </si>
  <si>
    <t>천원</t>
    <phoneticPr fontId="3" type="noConversion"/>
  </si>
  <si>
    <t>구분</t>
    <phoneticPr fontId="3" type="noConversion"/>
  </si>
  <si>
    <t>단위</t>
    <phoneticPr fontId="3" type="noConversion"/>
  </si>
  <si>
    <t>수량</t>
    <phoneticPr fontId="3" type="noConversion"/>
  </si>
  <si>
    <t>단가</t>
    <phoneticPr fontId="3" type="noConversion"/>
  </si>
  <si>
    <t>금액</t>
    <phoneticPr fontId="3" type="noConversion"/>
  </si>
  <si>
    <t>재료비</t>
    <phoneticPr fontId="3" type="noConversion"/>
  </si>
  <si>
    <t>L</t>
    <phoneticPr fontId="3" type="noConversion"/>
  </si>
  <si>
    <t>%</t>
    <phoneticPr fontId="3" type="noConversion"/>
  </si>
  <si>
    <t>*</t>
    <phoneticPr fontId="3" type="noConversion"/>
  </si>
  <si>
    <t>소계</t>
    <phoneticPr fontId="3" type="noConversion"/>
  </si>
  <si>
    <t>노무비</t>
    <phoneticPr fontId="3" type="noConversion"/>
  </si>
  <si>
    <t>인</t>
    <phoneticPr fontId="3" type="noConversion"/>
  </si>
  <si>
    <t>경비</t>
    <phoneticPr fontId="3" type="noConversion"/>
  </si>
  <si>
    <t>건설기계조장</t>
  </si>
  <si>
    <t>철공</t>
  </si>
  <si>
    <t>보링공</t>
  </si>
  <si>
    <t>직종명</t>
  </si>
  <si>
    <t>단위</t>
  </si>
  <si>
    <t xml:space="preserve">단가 </t>
  </si>
  <si>
    <t>비고</t>
  </si>
  <si>
    <t>* 빨간색은 변경사항 있는 단가</t>
  </si>
  <si>
    <t>엔지니어링협회</t>
  </si>
  <si>
    <t>중급숙련기술자</t>
  </si>
  <si>
    <t>o</t>
    <phoneticPr fontId="3" type="noConversion"/>
  </si>
  <si>
    <t>시중노임단가(2021.상반기)</t>
  </si>
  <si>
    <t xml:space="preserve">     ☞ 소  계</t>
  </si>
  <si>
    <t>비고</t>
    <phoneticPr fontId="3" type="noConversion"/>
  </si>
  <si>
    <t>품8-3</t>
    <phoneticPr fontId="3" type="noConversion"/>
  </si>
  <si>
    <t>(page.350)</t>
    <phoneticPr fontId="3" type="noConversion"/>
  </si>
  <si>
    <t>(page.359)</t>
    <phoneticPr fontId="3" type="noConversion"/>
  </si>
  <si>
    <t>(page.405)</t>
    <phoneticPr fontId="3" type="noConversion"/>
  </si>
  <si>
    <t>품8-4-2</t>
    <phoneticPr fontId="3" type="noConversion"/>
  </si>
  <si>
    <t>품8-4-1</t>
    <phoneticPr fontId="3" type="noConversion"/>
  </si>
  <si>
    <t>(page.409)</t>
    <phoneticPr fontId="3" type="noConversion"/>
  </si>
  <si>
    <t>(page.408)</t>
    <phoneticPr fontId="3" type="noConversion"/>
  </si>
  <si>
    <t>품8-4-3</t>
    <phoneticPr fontId="3" type="noConversion"/>
  </si>
  <si>
    <t>M2</t>
    <phoneticPr fontId="3" type="noConversion"/>
  </si>
  <si>
    <t>단가 1</t>
    <phoneticPr fontId="3" type="noConversion"/>
  </si>
  <si>
    <t>기계설비공</t>
    <phoneticPr fontId="3" type="noConversion"/>
  </si>
  <si>
    <t>인</t>
    <phoneticPr fontId="3" type="noConversion"/>
  </si>
  <si>
    <t xml:space="preserve">   - 일반기계운전사 : </t>
    <phoneticPr fontId="3" type="noConversion"/>
  </si>
  <si>
    <t>건설기계관리법 및 자동차관리법에 규정 안된 기계류</t>
    <phoneticPr fontId="3" type="noConversion"/>
  </si>
  <si>
    <t xml:space="preserve">                              </t>
    <phoneticPr fontId="3" type="noConversion"/>
  </si>
  <si>
    <t>그라우팅 펌프/믹서, 발전기, 용접기, 래머 등</t>
    <phoneticPr fontId="3" type="noConversion"/>
  </si>
  <si>
    <t>* 환   율:</t>
    <phoneticPr fontId="3" type="noConversion"/>
  </si>
  <si>
    <t>(원/$)</t>
    <phoneticPr fontId="3" type="noConversion"/>
  </si>
  <si>
    <t>(2021년 1월 5일 기준환율, 조달청)</t>
    <phoneticPr fontId="3" type="noConversion"/>
  </si>
  <si>
    <t>×</t>
    <phoneticPr fontId="3" type="noConversion"/>
  </si>
  <si>
    <t>=</t>
    <phoneticPr fontId="3" type="noConversion"/>
  </si>
  <si>
    <t>재료비 :</t>
    <phoneticPr fontId="3" type="noConversion"/>
  </si>
  <si>
    <t>노무비 :</t>
    <phoneticPr fontId="3" type="noConversion"/>
  </si>
  <si>
    <t>경   비 :</t>
    <phoneticPr fontId="3" type="noConversion"/>
  </si>
  <si>
    <t>인</t>
    <phoneticPr fontId="3" type="noConversion"/>
  </si>
  <si>
    <t>%</t>
    <phoneticPr fontId="3" type="noConversion"/>
  </si>
  <si>
    <t>HR</t>
    <phoneticPr fontId="3" type="noConversion"/>
  </si>
  <si>
    <t xml:space="preserve">   - 잡재료비</t>
    <phoneticPr fontId="3" type="noConversion"/>
  </si>
  <si>
    <t>재료비율의</t>
    <phoneticPr fontId="3" type="noConversion"/>
  </si>
  <si>
    <t>노무비율의</t>
    <phoneticPr fontId="3" type="noConversion"/>
  </si>
  <si>
    <t>원</t>
    <phoneticPr fontId="3" type="noConversion"/>
  </si>
  <si>
    <t>적용품셈 : 2021 건설공사 표준품셈, 국토교통부</t>
    <phoneticPr fontId="3" type="noConversion"/>
  </si>
  <si>
    <t>조달청(21년1월5일)</t>
    <phoneticPr fontId="3" type="noConversion"/>
  </si>
  <si>
    <t>4. 신기술 단가증빙자료</t>
    <phoneticPr fontId="3" type="noConversion"/>
  </si>
  <si>
    <t>신기술명/단가기준</t>
    <phoneticPr fontId="3" type="noConversion"/>
  </si>
  <si>
    <t>인증번호/공사구분</t>
    <phoneticPr fontId="3" type="noConversion"/>
  </si>
  <si>
    <t>설계조건</t>
    <phoneticPr fontId="3" type="noConversion"/>
  </si>
  <si>
    <t>단위  공사비</t>
    <phoneticPr fontId="3" type="noConversion"/>
  </si>
  <si>
    <t>주소</t>
    <phoneticPr fontId="3" type="noConversion"/>
  </si>
  <si>
    <t>연락처</t>
    <phoneticPr fontId="3" type="noConversion"/>
  </si>
  <si>
    <t>합     계</t>
  </si>
  <si>
    <t>단가</t>
  </si>
  <si>
    <t>금액</t>
  </si>
  <si>
    <t xml:space="preserve"> 내 역 서 </t>
    <phoneticPr fontId="12" type="noConversion"/>
  </si>
  <si>
    <t>단가산출 총괄표</t>
    <phoneticPr fontId="3" type="noConversion"/>
  </si>
  <si>
    <t xml:space="preserve">총괄 내역서 </t>
    <phoneticPr fontId="12" type="noConversion"/>
  </si>
  <si>
    <t>공종</t>
    <phoneticPr fontId="3" type="noConversion"/>
  </si>
  <si>
    <t>비   고</t>
    <phoneticPr fontId="3" type="noConversion"/>
  </si>
  <si>
    <t>No.</t>
    <phoneticPr fontId="3" type="noConversion"/>
  </si>
  <si>
    <t xml:space="preserve">공 종 명 </t>
    <phoneticPr fontId="3" type="noConversion"/>
  </si>
  <si>
    <t>규 격</t>
    <phoneticPr fontId="3" type="noConversion"/>
  </si>
  <si>
    <t>단 위</t>
    <phoneticPr fontId="3" type="noConversion"/>
  </si>
  <si>
    <t>합 계</t>
    <phoneticPr fontId="3" type="noConversion"/>
  </si>
  <si>
    <t>재 료 비</t>
    <phoneticPr fontId="3" type="noConversion"/>
  </si>
  <si>
    <t xml:space="preserve">노 무 비 </t>
    <phoneticPr fontId="3" type="noConversion"/>
  </si>
  <si>
    <t xml:space="preserve">경 비  </t>
    <phoneticPr fontId="3" type="noConversion"/>
  </si>
  <si>
    <t>비 고</t>
    <phoneticPr fontId="3" type="noConversion"/>
  </si>
  <si>
    <t>중기사용료 목록</t>
    <phoneticPr fontId="3" type="noConversion"/>
  </si>
  <si>
    <t>중기 기초자료</t>
    <phoneticPr fontId="3" type="noConversion"/>
  </si>
  <si>
    <t>자재 조서(2021.01)</t>
    <phoneticPr fontId="3" type="noConversion"/>
  </si>
  <si>
    <t>2021. 01.</t>
    <phoneticPr fontId="3" type="noConversion"/>
  </si>
  <si>
    <t>명칭</t>
    <phoneticPr fontId="3" type="noConversion"/>
  </si>
  <si>
    <t>적용단가</t>
    <phoneticPr fontId="3" type="noConversion"/>
  </si>
  <si>
    <t>거래가격</t>
    <phoneticPr fontId="3" type="noConversion"/>
  </si>
  <si>
    <t>물가자료</t>
    <phoneticPr fontId="3" type="noConversion"/>
  </si>
  <si>
    <t>page</t>
    <phoneticPr fontId="3" type="noConversion"/>
  </si>
  <si>
    <t>견적서</t>
    <phoneticPr fontId="3" type="noConversion"/>
  </si>
  <si>
    <t>3,000 L</t>
    <phoneticPr fontId="3" type="noConversion"/>
  </si>
  <si>
    <t>종자살포기(아스팔트 디스트리뷰우터)</t>
    <phoneticPr fontId="3" type="noConversion"/>
  </si>
  <si>
    <t>덤프트럭</t>
    <phoneticPr fontId="3" type="noConversion"/>
  </si>
  <si>
    <t>화물차운전사</t>
    <phoneticPr fontId="3" type="noConversion"/>
  </si>
  <si>
    <t>덤프트럭</t>
    <phoneticPr fontId="3" type="noConversion"/>
  </si>
  <si>
    <t>3,000L</t>
    <phoneticPr fontId="3" type="noConversion"/>
  </si>
  <si>
    <t>혼합종자</t>
    <phoneticPr fontId="3" type="noConversion"/>
  </si>
  <si>
    <t>생태복원형</t>
    <phoneticPr fontId="3" type="noConversion"/>
  </si>
  <si>
    <t>g</t>
    <phoneticPr fontId="3" type="noConversion"/>
  </si>
  <si>
    <t>상)354</t>
    <phoneticPr fontId="3" type="noConversion"/>
  </si>
  <si>
    <t xml:space="preserve">   - 작업반장</t>
    <phoneticPr fontId="3" type="noConversion"/>
  </si>
  <si>
    <t xml:space="preserve">   - 특별인부</t>
    <phoneticPr fontId="3" type="noConversion"/>
  </si>
  <si>
    <t xml:space="preserve">   - 기계공</t>
    <phoneticPr fontId="3" type="noConversion"/>
  </si>
  <si>
    <t xml:space="preserve">   - 보통인부</t>
    <phoneticPr fontId="3" type="noConversion"/>
  </si>
  <si>
    <t>m²</t>
    <phoneticPr fontId="3" type="noConversion"/>
  </si>
  <si>
    <t xml:space="preserve">   - 종자살포기(3,000L)</t>
    <phoneticPr fontId="3" type="noConversion"/>
  </si>
  <si>
    <t xml:space="preserve">   - 트럭탑재형크레인(5ton)</t>
    <phoneticPr fontId="3" type="noConversion"/>
  </si>
  <si>
    <t>Kg</t>
    <phoneticPr fontId="3" type="noConversion"/>
  </si>
  <si>
    <t xml:space="preserve">   - 공구손료</t>
    <phoneticPr fontId="3" type="noConversion"/>
  </si>
  <si>
    <t>품3-5-4</t>
    <phoneticPr fontId="3" type="noConversion"/>
  </si>
  <si>
    <t>(m²당)</t>
    <phoneticPr fontId="3" type="noConversion"/>
  </si>
  <si>
    <t>나. 장비</t>
    <phoneticPr fontId="3" type="noConversion"/>
  </si>
  <si>
    <t>다. 재료비</t>
    <phoneticPr fontId="3" type="noConversion"/>
  </si>
  <si>
    <t>코매트조성물</t>
    <phoneticPr fontId="3" type="noConversion"/>
  </si>
  <si>
    <t>코매트조성물</t>
    <phoneticPr fontId="3" type="noConversion"/>
  </si>
  <si>
    <t>식생기반재(살포용)</t>
    <phoneticPr fontId="3" type="noConversion"/>
  </si>
  <si>
    <t>식생기반재(취부용)</t>
    <phoneticPr fontId="3" type="noConversion"/>
  </si>
  <si>
    <t>코매트장섬유</t>
    <phoneticPr fontId="3" type="noConversion"/>
  </si>
  <si>
    <t>생분해성기반안정재</t>
    <phoneticPr fontId="3" type="noConversion"/>
  </si>
  <si>
    <t>피복양생제</t>
    <phoneticPr fontId="3" type="noConversion"/>
  </si>
  <si>
    <t>FIBER</t>
    <phoneticPr fontId="3" type="noConversion"/>
  </si>
  <si>
    <t>침식안정제</t>
    <phoneticPr fontId="3" type="noConversion"/>
  </si>
  <si>
    <t>C.M.C</t>
    <phoneticPr fontId="3" type="noConversion"/>
  </si>
  <si>
    <t>Kg</t>
    <phoneticPr fontId="3" type="noConversion"/>
  </si>
  <si>
    <t>g</t>
    <phoneticPr fontId="3" type="noConversion"/>
  </si>
  <si>
    <t>㎥</t>
    <phoneticPr fontId="3" type="noConversion"/>
  </si>
  <si>
    <t>Kg</t>
    <phoneticPr fontId="3" type="noConversion"/>
  </si>
  <si>
    <t>트럭탑재형크레인</t>
    <phoneticPr fontId="3" type="noConversion"/>
  </si>
  <si>
    <t>실사출기</t>
    <phoneticPr fontId="3" type="noConversion"/>
  </si>
  <si>
    <t>4노즐</t>
    <phoneticPr fontId="3" type="noConversion"/>
  </si>
  <si>
    <t>실사출기</t>
    <phoneticPr fontId="3" type="noConversion"/>
  </si>
  <si>
    <t>취부기(녹생토 암절개면 보호식재용)</t>
    <phoneticPr fontId="3" type="noConversion"/>
  </si>
  <si>
    <r>
      <t>21</t>
    </r>
    <r>
      <rPr>
        <sz val="11"/>
        <rFont val="맑은 고딕"/>
        <family val="3"/>
        <charset val="129"/>
      </rPr>
      <t>㎥</t>
    </r>
    <r>
      <rPr>
        <sz val="9.35"/>
        <rFont val="돋움"/>
        <family val="3"/>
        <charset val="129"/>
      </rPr>
      <t>/min</t>
    </r>
    <phoneticPr fontId="3" type="noConversion"/>
  </si>
  <si>
    <t>건설기계운전사</t>
    <phoneticPr fontId="3" type="noConversion"/>
  </si>
  <si>
    <t>공기압축기(이동식)</t>
    <phoneticPr fontId="3" type="noConversion"/>
  </si>
  <si>
    <t>발전기</t>
    <phoneticPr fontId="3" type="noConversion"/>
  </si>
  <si>
    <t>50 KW</t>
    <phoneticPr fontId="3" type="noConversion"/>
  </si>
  <si>
    <t>18.65 KW</t>
    <phoneticPr fontId="3" type="noConversion"/>
  </si>
  <si>
    <t>일반기계운전사</t>
    <phoneticPr fontId="3" type="noConversion"/>
  </si>
  <si>
    <t>5,500 L</t>
    <phoneticPr fontId="3" type="noConversion"/>
  </si>
  <si>
    <t>물탱크(살수차)</t>
    <phoneticPr fontId="3" type="noConversion"/>
  </si>
  <si>
    <t>물탱크(살수차)</t>
    <phoneticPr fontId="3" type="noConversion"/>
  </si>
  <si>
    <t>6Ton</t>
    <phoneticPr fontId="3" type="noConversion"/>
  </si>
  <si>
    <t>실사출기</t>
    <phoneticPr fontId="3" type="noConversion"/>
  </si>
  <si>
    <t>취부기</t>
    <phoneticPr fontId="3" type="noConversion"/>
  </si>
  <si>
    <t>공기압축기</t>
    <phoneticPr fontId="3" type="noConversion"/>
  </si>
  <si>
    <t>발전기</t>
    <phoneticPr fontId="3" type="noConversion"/>
  </si>
  <si>
    <t>트럭탑재형크레인</t>
    <phoneticPr fontId="3" type="noConversion"/>
  </si>
  <si>
    <t>물탱트(살수차)</t>
    <phoneticPr fontId="3" type="noConversion"/>
  </si>
  <si>
    <t>덤프트럭</t>
    <phoneticPr fontId="3" type="noConversion"/>
  </si>
  <si>
    <t>6ton</t>
    <phoneticPr fontId="3" type="noConversion"/>
  </si>
  <si>
    <t>5,500L</t>
    <phoneticPr fontId="3" type="noConversion"/>
  </si>
  <si>
    <t>5ton</t>
    <phoneticPr fontId="3" type="noConversion"/>
  </si>
  <si>
    <t>50KW</t>
    <phoneticPr fontId="3" type="noConversion"/>
  </si>
  <si>
    <r>
      <t>21</t>
    </r>
    <r>
      <rPr>
        <sz val="10"/>
        <rFont val="맑은 고딕"/>
        <family val="3"/>
        <charset val="129"/>
      </rPr>
      <t>㎥</t>
    </r>
    <r>
      <rPr>
        <sz val="8.5"/>
        <rFont val="돋움"/>
        <family val="3"/>
        <charset val="129"/>
      </rPr>
      <t>/min</t>
    </r>
    <phoneticPr fontId="3" type="noConversion"/>
  </si>
  <si>
    <t>25L</t>
    <phoneticPr fontId="3" type="noConversion"/>
  </si>
  <si>
    <t>1. 코매트취부</t>
    <phoneticPr fontId="3" type="noConversion"/>
  </si>
  <si>
    <t>(187p)</t>
    <phoneticPr fontId="3" type="noConversion"/>
  </si>
  <si>
    <t xml:space="preserve">  가. 노무비</t>
    <phoneticPr fontId="3" type="noConversion"/>
  </si>
  <si>
    <t xml:space="preserve">   - 실사출기(4노즐)</t>
    <phoneticPr fontId="3" type="noConversion"/>
  </si>
  <si>
    <t xml:space="preserve">   - 덤프트럭(6ton)</t>
    <phoneticPr fontId="3" type="noConversion"/>
  </si>
  <si>
    <t xml:space="preserve">   - 코매트조성물(식생기반재(살포용))</t>
    <phoneticPr fontId="3" type="noConversion"/>
  </si>
  <si>
    <t xml:space="preserve">   - 코매트장섬유(생분해성기반안정재)</t>
    <phoneticPr fontId="3" type="noConversion"/>
  </si>
  <si>
    <t xml:space="preserve">   - 피복양생제(FIBER)</t>
    <phoneticPr fontId="3" type="noConversion"/>
  </si>
  <si>
    <t xml:space="preserve">   - 침식안정제(C.M.C)</t>
    <phoneticPr fontId="3" type="noConversion"/>
  </si>
  <si>
    <t xml:space="preserve">   - 혼합종자(생태복원형)</t>
    <phoneticPr fontId="3" type="noConversion"/>
  </si>
  <si>
    <t>g</t>
    <phoneticPr fontId="3" type="noConversion"/>
  </si>
  <si>
    <t>종자살포기(아스팔트디스트리뷰어)</t>
    <phoneticPr fontId="3" type="noConversion"/>
  </si>
  <si>
    <t xml:space="preserve">   - 취부기(25L)</t>
    <phoneticPr fontId="3" type="noConversion"/>
  </si>
  <si>
    <r>
      <t xml:space="preserve">   - 공기압축기(21</t>
    </r>
    <r>
      <rPr>
        <sz val="10"/>
        <rFont val="맑은 고딕"/>
        <family val="3"/>
        <charset val="129"/>
      </rPr>
      <t>㎥</t>
    </r>
    <r>
      <rPr>
        <sz val="10"/>
        <rFont val="돋움"/>
        <family val="3"/>
        <charset val="129"/>
      </rPr>
      <t>/min)</t>
    </r>
    <phoneticPr fontId="3" type="noConversion"/>
  </si>
  <si>
    <t xml:space="preserve">   - 발전기(50KW)</t>
    <phoneticPr fontId="3" type="noConversion"/>
  </si>
  <si>
    <t xml:space="preserve">   - 물탱크(5,500L)</t>
    <phoneticPr fontId="3" type="noConversion"/>
  </si>
  <si>
    <t xml:space="preserve">   - 코매트조성물(식생기반재(취부용))</t>
    <phoneticPr fontId="3" type="noConversion"/>
  </si>
  <si>
    <t>㎥</t>
    <phoneticPr fontId="3" type="noConversion"/>
  </si>
  <si>
    <t>2. 코매트취부</t>
    <phoneticPr fontId="3" type="noConversion"/>
  </si>
  <si>
    <t>1. 보조재설치공</t>
    <phoneticPr fontId="3" type="noConversion"/>
  </si>
  <si>
    <t xml:space="preserve">   - 착암공</t>
    <phoneticPr fontId="3" type="noConversion"/>
  </si>
  <si>
    <t>나. 재료비</t>
    <phoneticPr fontId="3" type="noConversion"/>
  </si>
  <si>
    <t>보조철망</t>
  </si>
  <si>
    <t>#10 58*58 PVC코팅</t>
  </si>
  <si>
    <t>철선</t>
  </si>
  <si>
    <t>#8 PVC코팅</t>
  </si>
  <si>
    <t>m2</t>
  </si>
  <si>
    <t>m</t>
  </si>
  <si>
    <t>￠16, L=350mm</t>
  </si>
  <si>
    <t>EA</t>
  </si>
  <si>
    <t>고정핀</t>
    <phoneticPr fontId="3" type="noConversion"/>
  </si>
  <si>
    <t xml:space="preserve">   - 보조철망</t>
    <phoneticPr fontId="3" type="noConversion"/>
  </si>
  <si>
    <t xml:space="preserve">   - 철선</t>
    <phoneticPr fontId="3" type="noConversion"/>
  </si>
  <si>
    <t xml:space="preserve">   - 고정핀</t>
    <phoneticPr fontId="3" type="noConversion"/>
  </si>
  <si>
    <t>m</t>
    <phoneticPr fontId="3" type="noConversion"/>
  </si>
  <si>
    <t>EA</t>
    <phoneticPr fontId="3" type="noConversion"/>
  </si>
  <si>
    <t>단가 2</t>
    <phoneticPr fontId="3" type="noConversion"/>
  </si>
  <si>
    <t>단가 3</t>
    <phoneticPr fontId="3" type="noConversion"/>
  </si>
  <si>
    <t>단가 4</t>
    <phoneticPr fontId="3" type="noConversion"/>
  </si>
  <si>
    <t>단가 5</t>
    <phoneticPr fontId="3" type="noConversion"/>
  </si>
  <si>
    <t>단가 6</t>
    <phoneticPr fontId="3" type="noConversion"/>
  </si>
  <si>
    <t>단가 7</t>
    <phoneticPr fontId="3" type="noConversion"/>
  </si>
  <si>
    <t>(T=1cm)</t>
    <phoneticPr fontId="3" type="noConversion"/>
  </si>
  <si>
    <t>(T=2cm)</t>
    <phoneticPr fontId="3" type="noConversion"/>
  </si>
  <si>
    <t>코매트생태복원공</t>
    <phoneticPr fontId="3" type="noConversion"/>
  </si>
  <si>
    <t>(T=3cm)</t>
    <phoneticPr fontId="3" type="noConversion"/>
  </si>
  <si>
    <t>(T=5cm)</t>
    <phoneticPr fontId="3" type="noConversion"/>
  </si>
  <si>
    <t>(T=7cm)</t>
    <phoneticPr fontId="3" type="noConversion"/>
  </si>
  <si>
    <t>(T=10cm)</t>
    <phoneticPr fontId="3" type="noConversion"/>
  </si>
  <si>
    <t>(T=15cm)</t>
    <phoneticPr fontId="3" type="noConversion"/>
  </si>
  <si>
    <t>시공두께</t>
    <phoneticPr fontId="3" type="noConversion"/>
  </si>
  <si>
    <t>적용대상지역</t>
    <phoneticPr fontId="3" type="noConversion"/>
  </si>
  <si>
    <t>성,절토부</t>
    <phoneticPr fontId="3" type="noConversion"/>
  </si>
  <si>
    <t>T=1cm</t>
    <phoneticPr fontId="3" type="noConversion"/>
  </si>
  <si>
    <t>기울기  1:1.2이상 일반토사</t>
    <phoneticPr fontId="3" type="noConversion"/>
  </si>
  <si>
    <t>절토부</t>
    <phoneticPr fontId="3" type="noConversion"/>
  </si>
  <si>
    <t>T=2cm</t>
    <phoneticPr fontId="3" type="noConversion"/>
  </si>
  <si>
    <t>기울기  1:1.2내외 경질토사</t>
    <phoneticPr fontId="3" type="noConversion"/>
  </si>
  <si>
    <t>T=3cm</t>
    <phoneticPr fontId="3" type="noConversion"/>
  </si>
  <si>
    <t>기울기  1:1.0내외 풍화토(암)</t>
    <phoneticPr fontId="3" type="noConversion"/>
  </si>
  <si>
    <t>T=5cm</t>
    <phoneticPr fontId="3" type="noConversion"/>
  </si>
  <si>
    <t>기울기  1:1.0내외 풍화암(리핑암)</t>
    <phoneticPr fontId="3" type="noConversion"/>
  </si>
  <si>
    <t>T=7cm</t>
    <phoneticPr fontId="3" type="noConversion"/>
  </si>
  <si>
    <t>기울기  1:0.7내외 연암,보통암</t>
    <phoneticPr fontId="3" type="noConversion"/>
  </si>
  <si>
    <t>T=10cm</t>
    <phoneticPr fontId="3" type="noConversion"/>
  </si>
  <si>
    <t>기울기  1:0.5내외 경암</t>
    <phoneticPr fontId="3" type="noConversion"/>
  </si>
  <si>
    <t>T=15cm</t>
    <phoneticPr fontId="3" type="noConversion"/>
  </si>
  <si>
    <t>숏크리트사면 석산복구지역</t>
    <phoneticPr fontId="3" type="noConversion"/>
  </si>
  <si>
    <r>
      <rPr>
        <sz val="11"/>
        <color theme="1"/>
        <rFont val="MS Gothic"/>
        <family val="3"/>
        <charset val="128"/>
      </rPr>
      <t>‣</t>
    </r>
    <r>
      <rPr>
        <sz val="11"/>
        <color theme="1"/>
        <rFont val="돋움"/>
        <family val="3"/>
        <charset val="129"/>
      </rPr>
      <t xml:space="preserve"> 시공두께는 아래의 적용기준에 따라 적용
</t>
    </r>
    <r>
      <rPr>
        <sz val="11"/>
        <color theme="1"/>
        <rFont val="MS Gothic"/>
        <family val="3"/>
        <charset val="128"/>
      </rPr>
      <t xml:space="preserve">
‣</t>
    </r>
    <r>
      <rPr>
        <sz val="11"/>
        <color theme="1"/>
        <rFont val="돋움"/>
        <family val="3"/>
        <charset val="129"/>
      </rPr>
      <t xml:space="preserve"> 재료할증 포함, 면고르기 품은 별도 계상
</t>
    </r>
    <r>
      <rPr>
        <sz val="11"/>
        <color theme="1"/>
        <rFont val="MS Gothic"/>
        <family val="3"/>
        <charset val="128"/>
      </rPr>
      <t>‣</t>
    </r>
    <r>
      <rPr>
        <sz val="11"/>
        <color theme="1"/>
        <rFont val="돋움"/>
        <family val="3"/>
        <charset val="129"/>
      </rPr>
      <t xml:space="preserve"> 수직고 높이가 20m  이상인 경우는 아래와 같은 기준에 따라 인력할증을 계산</t>
    </r>
    <phoneticPr fontId="3" type="noConversion"/>
  </si>
  <si>
    <t>수직고</t>
    <phoneticPr fontId="3" type="noConversion"/>
  </si>
  <si>
    <t>20~30m 미만</t>
    <phoneticPr fontId="3" type="noConversion"/>
  </si>
  <si>
    <t>30~50m 미만</t>
    <phoneticPr fontId="3" type="noConversion"/>
  </si>
  <si>
    <t>50m 이상</t>
    <phoneticPr fontId="3" type="noConversion"/>
  </si>
  <si>
    <t>할증률(%)</t>
    <phoneticPr fontId="3" type="noConversion"/>
  </si>
  <si>
    <t>자연분해성 필라멘트사를 이용한 코매트 생태복원공법/ '21년01월 기준</t>
  </si>
  <si>
    <t>특허 10-0454720호/ 신설공사</t>
  </si>
  <si>
    <t>시공 두께에 따라 공사비적용(총괄내역서 참고)</t>
    <phoneticPr fontId="12" type="noConversion"/>
  </si>
  <si>
    <t>경기도 000시 000로 0000</t>
    <phoneticPr fontId="3" type="noConversion"/>
  </si>
  <si>
    <t>031-0000-00000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</si>
</sst>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1" formatCode="_-* #,##0_-;\-* #,##0_-;_-* &quot;-&quot;_-;_-@_-"/>
    <numFmt numFmtId="176" formatCode="0.0&quot;m&quot;"/>
    <numFmt numFmtId="177" formatCode="0.000_ "/>
    <numFmt numFmtId="178" formatCode="&quot;산&quot;&quot;근&quot;\ &quot;#&quot;#0"/>
    <numFmt numFmtId="179" formatCode="000,000&quot;원/㎡&quot;"/>
    <numFmt numFmtId="180" formatCode="&quot;이동거리 : &quot;000&quot;km&quot;"/>
    <numFmt numFmtId="181" formatCode="&quot;보강재 천공 : &quot;00&quot;mm&quot;"/>
    <numFmt numFmtId="182" formatCode="&quot;기초 천공 : &quot;00&quot;mm&quot;"/>
  </numFmts>
  <fonts count="22" x14ac:knownFonts="1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0"/>
      <name val="돋움"/>
      <family val="3"/>
      <charset val="129"/>
    </font>
    <font>
      <sz val="15"/>
      <name val="돋움"/>
      <family val="3"/>
      <charset val="129"/>
    </font>
    <font>
      <sz val="11"/>
      <name val="돋움"/>
      <family val="3"/>
      <charset val="129"/>
    </font>
    <font>
      <b/>
      <sz val="11"/>
      <name val="돋움"/>
      <family val="3"/>
      <charset val="129"/>
    </font>
    <font>
      <b/>
      <sz val="25"/>
      <name val="돋움"/>
      <family val="3"/>
      <charset val="129"/>
    </font>
    <font>
      <b/>
      <sz val="12"/>
      <name val="돋움"/>
      <family val="3"/>
      <charset val="129"/>
    </font>
    <font>
      <b/>
      <sz val="11"/>
      <color rgb="FFC00000"/>
      <name val="돋움"/>
      <family val="3"/>
      <charset val="129"/>
    </font>
    <font>
      <b/>
      <sz val="22"/>
      <name val="돋움"/>
      <family val="3"/>
      <charset val="129"/>
    </font>
    <font>
      <u/>
      <sz val="9"/>
      <name val="돋움"/>
      <family val="3"/>
      <charset val="129"/>
    </font>
    <font>
      <b/>
      <sz val="14"/>
      <name val="돋움"/>
      <family val="3"/>
      <charset val="129"/>
    </font>
    <font>
      <sz val="8"/>
      <name val="돋움"/>
      <family val="3"/>
      <charset val="129"/>
    </font>
    <font>
      <b/>
      <sz val="10"/>
      <name val="돋움"/>
      <family val="3"/>
      <charset val="129"/>
    </font>
    <font>
      <sz val="10"/>
      <name val="맑은 고딕"/>
      <family val="3"/>
      <charset val="129"/>
    </font>
    <font>
      <sz val="11"/>
      <name val="맑은 고딕"/>
      <family val="3"/>
      <charset val="129"/>
    </font>
    <font>
      <sz val="9.35"/>
      <name val="돋움"/>
      <family val="3"/>
      <charset val="129"/>
    </font>
    <font>
      <sz val="8.5"/>
      <name val="돋움"/>
      <family val="3"/>
      <charset val="129"/>
    </font>
    <font>
      <sz val="11"/>
      <color theme="1"/>
      <name val="돋움"/>
      <family val="3"/>
      <charset val="129"/>
    </font>
    <font>
      <sz val="11"/>
      <color theme="1"/>
      <name val="MS Gothic"/>
      <family val="3"/>
      <charset val="128"/>
    </font>
    <font>
      <sz val="11"/>
      <color theme="1"/>
      <name val="돋움"/>
      <family val="3"/>
      <charset val="128"/>
    </font>
    <font>
      <b/>
      <sz val="12"/>
      <color theme="1"/>
      <name val="돋움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120">
    <xf numFmtId="0" fontId="0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4" fillId="0" borderId="0" applyFont="0" applyFill="0" applyBorder="0" applyAlignment="0" applyProtection="0">
      <alignment vertical="center"/>
    </xf>
  </cellStyleXfs>
  <cellXfs count="112">
    <xf numFmtId="0" fontId="0" fillId="0" borderId="0" xfId="0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41" fontId="2" fillId="0" borderId="1" xfId="5119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1" fontId="0" fillId="0" borderId="1" xfId="5119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0" xfId="0" applyFont="1" applyAlignment="1">
      <alignment vertical="center"/>
    </xf>
    <xf numFmtId="177" fontId="2" fillId="0" borderId="0" xfId="0" applyNumberFormat="1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41" fontId="0" fillId="0" borderId="0" xfId="5119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1" fontId="0" fillId="0" borderId="9" xfId="5119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41" fontId="0" fillId="0" borderId="10" xfId="5119" applyFont="1" applyBorder="1" applyAlignment="1">
      <alignment horizontal="center" vertical="center"/>
    </xf>
    <xf numFmtId="41" fontId="0" fillId="0" borderId="11" xfId="5119" applyFont="1" applyBorder="1" applyAlignment="1">
      <alignment horizontal="center" vertical="center"/>
    </xf>
    <xf numFmtId="41" fontId="0" fillId="0" borderId="7" xfId="5119" applyFont="1" applyBorder="1" applyAlignment="1">
      <alignment horizontal="center" vertical="center"/>
    </xf>
    <xf numFmtId="41" fontId="0" fillId="0" borderId="0" xfId="5119" applyFont="1" applyAlignment="1">
      <alignment horizontal="center" vertical="center"/>
    </xf>
    <xf numFmtId="0" fontId="0" fillId="0" borderId="9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178" fontId="0" fillId="0" borderId="1" xfId="0" applyNumberFormat="1" applyBorder="1" applyAlignment="1">
      <alignment horizontal="center" vertical="center"/>
    </xf>
    <xf numFmtId="41" fontId="2" fillId="0" borderId="0" xfId="5119" applyFont="1" applyAlignment="1">
      <alignment vertical="center"/>
    </xf>
    <xf numFmtId="41" fontId="2" fillId="0" borderId="1" xfId="5119" applyFont="1" applyBorder="1" applyAlignment="1">
      <alignment vertical="center"/>
    </xf>
    <xf numFmtId="0" fontId="5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176" fontId="2" fillId="0" borderId="1" xfId="0" applyNumberFormat="1" applyFont="1" applyBorder="1" applyAlignment="1">
      <alignment horizontal="center" vertical="center"/>
    </xf>
    <xf numFmtId="41" fontId="2" fillId="0" borderId="1" xfId="5119" applyFont="1" applyFill="1" applyBorder="1" applyAlignment="1">
      <alignment horizontal="center" vertical="center"/>
    </xf>
    <xf numFmtId="41" fontId="2" fillId="0" borderId="9" xfId="5119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41" fontId="2" fillId="0" borderId="1" xfId="5119" applyFont="1" applyFill="1" applyBorder="1" applyAlignment="1">
      <alignment vertical="center"/>
    </xf>
    <xf numFmtId="41" fontId="2" fillId="0" borderId="10" xfId="5119" applyFont="1" applyFill="1" applyBorder="1" applyAlignment="1">
      <alignment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/>
    </xf>
    <xf numFmtId="41" fontId="2" fillId="0" borderId="11" xfId="5119" applyFont="1" applyFill="1" applyBorder="1" applyAlignment="1">
      <alignment vertical="center"/>
    </xf>
    <xf numFmtId="0" fontId="2" fillId="0" borderId="11" xfId="0" applyFont="1" applyFill="1" applyBorder="1" applyAlignment="1">
      <alignment horizontal="center" vertical="center"/>
    </xf>
    <xf numFmtId="41" fontId="2" fillId="0" borderId="0" xfId="5119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41" fontId="8" fillId="0" borderId="0" xfId="5119" applyFont="1" applyAlignment="1">
      <alignment horizontal="left" vertical="center"/>
    </xf>
    <xf numFmtId="180" fontId="8" fillId="0" borderId="0" xfId="0" applyNumberFormat="1" applyFont="1" applyAlignment="1">
      <alignment horizontal="center" vertical="center"/>
    </xf>
    <xf numFmtId="179" fontId="8" fillId="0" borderId="0" xfId="0" applyNumberFormat="1" applyFont="1" applyAlignment="1">
      <alignment horizontal="center" vertical="center"/>
    </xf>
    <xf numFmtId="182" fontId="8" fillId="0" borderId="0" xfId="0" applyNumberFormat="1" applyFont="1" applyAlignment="1">
      <alignment horizontal="center" vertical="center"/>
    </xf>
    <xf numFmtId="181" fontId="8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Continuous" vertical="center"/>
    </xf>
    <xf numFmtId="0" fontId="2" fillId="0" borderId="9" xfId="0" applyFont="1" applyFill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 shrinkToFit="1"/>
    </xf>
    <xf numFmtId="0" fontId="11" fillId="0" borderId="0" xfId="0" applyFont="1" applyAlignment="1">
      <alignment vertical="center"/>
    </xf>
    <xf numFmtId="0" fontId="5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0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1" fontId="2" fillId="0" borderId="1" xfId="0" applyNumberFormat="1" applyFont="1" applyBorder="1" applyAlignment="1">
      <alignment vertical="center"/>
    </xf>
    <xf numFmtId="0" fontId="10" fillId="0" borderId="9" xfId="0" applyFont="1" applyFill="1" applyBorder="1" applyAlignment="1">
      <alignment horizontal="right" vertical="center"/>
    </xf>
    <xf numFmtId="0" fontId="1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41" fontId="2" fillId="0" borderId="7" xfId="5119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2" xfId="0" applyFont="1" applyFill="1" applyBorder="1" applyAlignment="1">
      <alignment vertical="center"/>
    </xf>
    <xf numFmtId="41" fontId="2" fillId="0" borderId="12" xfId="5119" applyFont="1" applyFill="1" applyBorder="1" applyAlignment="1">
      <alignment vertical="center"/>
    </xf>
    <xf numFmtId="0" fontId="2" fillId="0" borderId="12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41" fontId="2" fillId="0" borderId="0" xfId="5119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1" fontId="0" fillId="2" borderId="1" xfId="5119" applyFont="1" applyFill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0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/>
    </xf>
    <xf numFmtId="0" fontId="7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41" fontId="2" fillId="0" borderId="0" xfId="5119" applyFont="1" applyFill="1" applyBorder="1" applyAlignment="1">
      <alignment vertical="center"/>
    </xf>
    <xf numFmtId="178" fontId="2" fillId="0" borderId="8" xfId="0" applyNumberFormat="1" applyFont="1" applyFill="1" applyBorder="1" applyAlignment="1">
      <alignment horizontal="left" vertical="center"/>
    </xf>
    <xf numFmtId="178" fontId="2" fillId="0" borderId="9" xfId="0" applyNumberFormat="1" applyFont="1" applyFill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</cellXfs>
  <cellStyles count="5120">
    <cellStyle name="#,##0" xfId="470"/>
    <cellStyle name="(##.00)" xfId="1759"/>
    <cellStyle name="??&amp;O?&amp;H?_x0008__x000f__x0007_?_x0007__x0001__x0001_" xfId="44"/>
    <cellStyle name="??&amp;O?&amp;H?_x0008_??_x0007__x0001__x0001_" xfId="778"/>
    <cellStyle name="??&amp;O?&amp;H?_x0008_x_x000b_P_x000c__x0007__x0001__x0001_" xfId="469"/>
    <cellStyle name="???Ø_??°???(2¿?) " xfId="1007"/>
    <cellStyle name="?W?_laroux" xfId="468"/>
    <cellStyle name="_0.MOU(03년-06년)-수정안2-국공송부" xfId="467"/>
    <cellStyle name="_0809 중점관리" xfId="1758"/>
    <cellStyle name="_2004년수주계획" xfId="1757"/>
    <cellStyle name="_3.1.1 TYPE-A1_U-Type1-new_U-Type9_1.1.13 U9-Type" xfId="2111"/>
    <cellStyle name="_3.1.2 TYPE-A2_U-Type3_1_U10-BOX Type" xfId="2110"/>
    <cellStyle name="_3.1.2 TYPE-A2_U-Type9_1.1.13 U9-Type" xfId="2109"/>
    <cellStyle name="_88설계서(실행)_하도" xfId="2103"/>
    <cellStyle name="_공문및작성양식최종" xfId="2108"/>
    <cellStyle name="_교대보호블럭(15˚삭제)_사업소수정_02.9.11_도급가" xfId="2102"/>
    <cellStyle name="_서창정거장최종내역서(05,06,29)" xfId="1006"/>
    <cellStyle name="_송정공원및송정리정거장최종내역서(05(1).06.29)" xfId="40"/>
    <cellStyle name="_수락산터널(05.06.10)-세종(최종)" xfId="466"/>
    <cellStyle name="_옥동차량기지최종내역서(05(1).06.29)" xfId="465"/>
    <cellStyle name="_인원계획표 _교대보호블럭_기초상면변경_02.9.12" xfId="2101"/>
    <cellStyle name="_인원계획표 _도급내역서(최종)" xfId="2100"/>
    <cellStyle name="_인원계획표 _중앙분리대_개선안_적용_감사원제출_02.9.16_콘크리트포장면 연마(최종)_L형측구변경(11.13)" xfId="2176"/>
    <cellStyle name="_인원계획표 _중앙분리대_개선안_적용_감사원제출_02.9.16_콘크리트포장면 연마(최종)_L형측구변경(11.13)_내역서(당초_변경)" xfId="2054"/>
    <cellStyle name="_입찰표지 _교대보호블럭_기초상면변경_02.9.12_내역서(당초_변경)" xfId="2098"/>
    <cellStyle name="_적격(화산) " xfId="2097"/>
    <cellStyle name="_조명제어 총괄표" xfId="1756"/>
    <cellStyle name="_진월 공내역서_부산4공구투찰" xfId="2096"/>
    <cellStyle name="_평촌교수량" xfId="464"/>
    <cellStyle name="_평촌교수량_호명12공구" xfId="2099"/>
    <cellStyle name="°ia¤¼o " xfId="1766"/>
    <cellStyle name="°ia¤¼o  10" xfId="772"/>
    <cellStyle name="°ia¤¼o  11" xfId="41"/>
    <cellStyle name="°ia¤¼o  14" xfId="1094"/>
    <cellStyle name="°ia¤¼o  15" xfId="641"/>
    <cellStyle name="°ia¤¼o  16" xfId="264"/>
    <cellStyle name="°ia¤¼o  17" xfId="1760"/>
    <cellStyle name="°ia¤¼o  18" xfId="473"/>
    <cellStyle name="°ia¤¼o  5" xfId="480"/>
    <cellStyle name="°ia¤¼o  6" xfId="1765"/>
    <cellStyle name="°ia¤¼o  7" xfId="1021"/>
    <cellStyle name="°ia¤aa " xfId="45"/>
    <cellStyle name="°ia¤aa  10" xfId="1015"/>
    <cellStyle name="°ia¤aa  11" xfId="42"/>
    <cellStyle name="°ia¤aa  14" xfId="1115"/>
    <cellStyle name="°ia¤aa  15" xfId="655"/>
    <cellStyle name="°ia¤aa  16" xfId="267"/>
    <cellStyle name="°ia¤aa  17" xfId="1761"/>
    <cellStyle name="°ia¤aa  18" xfId="474"/>
    <cellStyle name="°ia¤aa  41" xfId="2187"/>
    <cellStyle name="°ia¤aa  5" xfId="1022"/>
    <cellStyle name="20% - 강조색6 2 2 2 2 10" xfId="4059"/>
    <cellStyle name="20% - 강조색6 2 2 2 2 12" xfId="3378"/>
    <cellStyle name="20% - 강조색6 2 2 2 2 3" xfId="3772"/>
    <cellStyle name="20% - 강조색6 2 2 2 3" xfId="3765"/>
    <cellStyle name="20% - 강조색6 2 2 42" xfId="451"/>
    <cellStyle name="20% - 강조색6 2 2 52" xfId="4883"/>
    <cellStyle name="20% - 강조색6 2 2 53" xfId="4803"/>
    <cellStyle name="20% - 강조색6 2 2 61" xfId="3448"/>
    <cellStyle name="20% - 강조색6 2 2 64" xfId="4370"/>
    <cellStyle name="20% - 강조색6 2 2 7" xfId="2088"/>
    <cellStyle name="20% - 강조색6 2 45" xfId="452"/>
    <cellStyle name="20% - 강조색6 2 55" xfId="4882"/>
    <cellStyle name="20% - 강조색6 2 56" xfId="4802"/>
    <cellStyle name="20% - 강조색6 2 58" xfId="3624"/>
    <cellStyle name="20% - 강조색6 2 6 10" xfId="3805"/>
    <cellStyle name="20% - 강조색6 2 6 2 2" xfId="4636"/>
    <cellStyle name="20% - 강조색6 2 6 2 3" xfId="3674"/>
    <cellStyle name="20% - 강조색6 2 6 2 8" xfId="2690"/>
    <cellStyle name="20% - 강조색6 2 6 2 9" xfId="318"/>
    <cellStyle name="20% - 강조색6 2 61" xfId="3784"/>
    <cellStyle name="20% - 강조색6 2 65" xfId="1060"/>
    <cellStyle name="20% - 강조색6 2 67" xfId="4493"/>
    <cellStyle name="20% - 강조색6 2 68" xfId="872"/>
    <cellStyle name="20% - 강조색6 3 2 11" xfId="1435"/>
    <cellStyle name="20% - 강조색6 3 2 12" xfId="1273"/>
    <cellStyle name="20% - 강조색6 3 2 2 12" xfId="2471"/>
    <cellStyle name="20% - 강조색6 3 2 2 2" xfId="4614"/>
    <cellStyle name="20% - 강조색6 3 2 2 2 2" xfId="4609"/>
    <cellStyle name="20% - 강조색6 3 2 2 3" xfId="3786"/>
    <cellStyle name="20% - 강조색6 3 2 2 5" xfId="3446"/>
    <cellStyle name="20% - 강조색6 3 2 2 6" xfId="4077"/>
    <cellStyle name="20% - 강조색6 3 2 2 7" xfId="744"/>
    <cellStyle name="20% - 강조색6 3 2 2 8" xfId="5"/>
    <cellStyle name="20% - 강조색6 3 2 2 9" xfId="3918"/>
    <cellStyle name="20% - 강조색6 3 2 5" xfId="3859"/>
    <cellStyle name="20% - 강조색6 3 2 9" xfId="2229"/>
    <cellStyle name="20% - 강조색6 3 23" xfId="2184"/>
    <cellStyle name="20% - 강조색6 3 52" xfId="4893"/>
    <cellStyle name="20% - 강조색6 3 53" xfId="4811"/>
    <cellStyle name="20% - 강조색6 3 55" xfId="3628"/>
    <cellStyle name="20% - 강조색6 3 57" xfId="3927"/>
    <cellStyle name="20% - 강조색6 3 59" xfId="4442"/>
    <cellStyle name="20% - 강조색6 3 61" xfId="2801"/>
    <cellStyle name="20% - 강조색6 45" xfId="1741"/>
    <cellStyle name="20% - 강조색6 51 12" xfId="1606"/>
    <cellStyle name="20% - 강조색6 51 4" xfId="3181"/>
    <cellStyle name="20% - 강조색6 51 6" xfId="3135"/>
    <cellStyle name="20% - 강조색6 51 8" xfId="3966"/>
    <cellStyle name="20% - 강조색6 51 9" xfId="2451"/>
    <cellStyle name="20% - 강조색6 52 10" xfId="304"/>
    <cellStyle name="20% - 강조색6 52 11" xfId="294"/>
    <cellStyle name="20% - 강조색6 52 12" xfId="1427"/>
    <cellStyle name="20% - 강조색6 52 3" xfId="4616"/>
    <cellStyle name="20% - 강조색6 52 4" xfId="3081"/>
    <cellStyle name="20% - 강조색6 52 5" xfId="2867"/>
    <cellStyle name="20% - 강조색6 52 6" xfId="325"/>
    <cellStyle name="20% - 강조색6 52 7" xfId="4167"/>
    <cellStyle name="20% - 강조색6 53 10" xfId="1593"/>
    <cellStyle name="20% - 강조색6 53 11" xfId="1404"/>
    <cellStyle name="20% - 강조색6 53 12" xfId="1258"/>
    <cellStyle name="20% - 강조색6 53 3" xfId="3049"/>
    <cellStyle name="20% - 강조색6 53 4" xfId="2888"/>
    <cellStyle name="20% - 강조색6 53 5" xfId="2732"/>
    <cellStyle name="20% - 강조색6 53 6" xfId="2581"/>
    <cellStyle name="20% - 강조색6 53 8" xfId="1810"/>
    <cellStyle name="20% - 강조색6 53 9" xfId="2206"/>
    <cellStyle name="20% - 강조색6 54" xfId="4925"/>
    <cellStyle name="20% - 강조색6 54 10" xfId="1542"/>
    <cellStyle name="20% - 강조색6 54 11" xfId="1355"/>
    <cellStyle name="20% - 강조색6 54 12" xfId="1228"/>
    <cellStyle name="20% - 강조색6 54 2" xfId="1851"/>
    <cellStyle name="20% - 강조색6 54 6" xfId="2544"/>
    <cellStyle name="20% - 강조색6 55 10" xfId="1499"/>
    <cellStyle name="20% - 강조색6 55 11" xfId="1315"/>
    <cellStyle name="20% - 강조색6 55 12" xfId="1204"/>
    <cellStyle name="20% - 강조색6 55 3" xfId="2991"/>
    <cellStyle name="20% - 강조색6 55 4" xfId="2818"/>
    <cellStyle name="20% - 강조색6 55 7" xfId="2371"/>
    <cellStyle name="20% - 강조색6 56 10" xfId="1459"/>
    <cellStyle name="20% - 강조색6 56 11" xfId="1292"/>
    <cellStyle name="20% - 강조색6 56 12" xfId="892"/>
    <cellStyle name="20% - 강조색6 56 3" xfId="2944"/>
    <cellStyle name="20% - 강조색6 56 4" xfId="2779"/>
    <cellStyle name="20% - 강조색6 56 5" xfId="2630"/>
    <cellStyle name="20% - 강조색6 56 6" xfId="2500"/>
    <cellStyle name="20% - 강조색6 56 7" xfId="2122"/>
    <cellStyle name="20% - 강조색6 56 9" xfId="1654"/>
    <cellStyle name="20% - 강조색6 6 11" xfId="3194"/>
    <cellStyle name="20% - 강조색6 6 12" xfId="4058"/>
    <cellStyle name="20% - 강조색6 6 2 11" xfId="555"/>
    <cellStyle name="20% - 강조색6 6 2 2" xfId="4637"/>
    <cellStyle name="20% - 강조색6 6 2 5" xfId="1670"/>
    <cellStyle name="20% - 강조색6 6 2 6" xfId="4327"/>
    <cellStyle name="20% - 강조색6 6 2 7" xfId="1120"/>
    <cellStyle name="20% - 강조색6 6 3" xfId="3340"/>
    <cellStyle name="20% - 강조색6 6 4" xfId="4525"/>
    <cellStyle name="20% - 강조색6 6 5" xfId="3343"/>
    <cellStyle name="20% - 강조색6 6 8" xfId="3470"/>
    <cellStyle name="20% - 강조색6 62" xfId="3410"/>
    <cellStyle name="20% - 강조색6 63" xfId="3814"/>
    <cellStyle name="20% - 강조색6 65" xfId="77"/>
    <cellStyle name="20% - 강조색6 66" xfId="3818"/>
    <cellStyle name="20% - 강조색6 67" xfId="1848"/>
    <cellStyle name="40% - 강조색1 2 10" xfId="2087"/>
    <cellStyle name="40% - 강조색1 2 2 2 2 10" xfId="2814"/>
    <cellStyle name="40% - 강조색1 2 2 2 2 2" xfId="4586"/>
    <cellStyle name="40% - 강조색1 2 2 2 2 2 2" xfId="4576"/>
    <cellStyle name="40% - 강조색1 2 2 2 2 3" xfId="3804"/>
    <cellStyle name="40% - 강조색1 2 2 2 2 5" xfId="3494"/>
    <cellStyle name="40% - 강조색1 2 2 2 2 7" xfId="3481"/>
    <cellStyle name="40% - 강조색1 2 2 2 2 8" xfId="1673"/>
    <cellStyle name="40% - 강조색1 2 2 2 2 9" xfId="3923"/>
    <cellStyle name="40% - 강조색1 2 2 2 3" xfId="3796"/>
    <cellStyle name="40% - 강조색1 2 2 2 4" xfId="4228"/>
    <cellStyle name="40% - 강조색1 2 2 2 6" xfId="4549"/>
    <cellStyle name="40% - 강조색1 2 2 45" xfId="1988"/>
    <cellStyle name="40% - 강조색1 2 2 48" xfId="2159"/>
    <cellStyle name="40% - 강조색1 2 2 53" xfId="4815"/>
    <cellStyle name="40% - 강조색1 2 2 55" xfId="3660"/>
    <cellStyle name="40% - 강조색1 2 2 58" xfId="3910"/>
    <cellStyle name="40% - 강조색1 2 2 60" xfId="1859"/>
    <cellStyle name="40% - 강조색1 2 2 61" xfId="3369"/>
    <cellStyle name="40% - 강조색1 2 2 63" xfId="3004"/>
    <cellStyle name="40% - 강조색1 2 2 64" xfId="2648"/>
    <cellStyle name="40% - 강조색1 2 26" xfId="2086"/>
    <cellStyle name="40% - 강조색1 2 56" xfId="4804"/>
    <cellStyle name="40% - 강조색1 2 58" xfId="3659"/>
    <cellStyle name="40% - 강조색1 2 6 10" xfId="2700"/>
    <cellStyle name="40% - 강조색1 2 6 2 10" xfId="2879"/>
    <cellStyle name="40% - 강조색1 2 6 2 2" xfId="4634"/>
    <cellStyle name="40% - 강조색1 2 6 2 2 2" xfId="4562"/>
    <cellStyle name="40% - 강조색1 2 6 2 6" xfId="2924"/>
    <cellStyle name="40% - 강조색1 2 6 2 7" xfId="1873"/>
    <cellStyle name="40% - 강조색1 2 6 2 8" xfId="4405"/>
    <cellStyle name="40% - 강조색1 2 6 4" xfId="1969"/>
    <cellStyle name="40% - 강조색1 2 6 5" xfId="3842"/>
    <cellStyle name="40% - 강조색1 2 6 6" xfId="3510"/>
    <cellStyle name="40% - 강조색1 2 6 7" xfId="345"/>
    <cellStyle name="40% - 강조색1 2 6 9" xfId="4154"/>
    <cellStyle name="40% - 강조색1 2 60" xfId="3969"/>
    <cellStyle name="40% - 강조색1 2 61" xfId="4128"/>
    <cellStyle name="40% - 강조색1 2 62" xfId="355"/>
    <cellStyle name="40% - 강조색1 2 63" xfId="4305"/>
    <cellStyle name="40% - 강조색1 2 64" xfId="714"/>
    <cellStyle name="40% - 강조색1 2 65" xfId="4169"/>
    <cellStyle name="40% - 강조색1 2 66" xfId="3840"/>
    <cellStyle name="40% - 강조색1 2 67" xfId="2390"/>
    <cellStyle name="40% - 강조색1 2 68" xfId="871"/>
    <cellStyle name="40% - 강조색1 3 2 12" xfId="4203"/>
    <cellStyle name="40% - 강조색1 3 2 2 11" xfId="4220"/>
    <cellStyle name="40% - 강조색1 3 2 2 2" xfId="4553"/>
    <cellStyle name="40% - 강조색1 3 2 2 5" xfId="3161"/>
    <cellStyle name="40% - 강조색1 3 2 2 6" xfId="3458"/>
    <cellStyle name="40% - 강조색1 3 2 2 8" xfId="4720"/>
    <cellStyle name="40% - 강조색1 3 2 5" xfId="3509"/>
    <cellStyle name="40% - 강조색1 3 2 8" xfId="757"/>
    <cellStyle name="40% - 강조색1 3 31" xfId="2085"/>
    <cellStyle name="40% - 강조색1 3 56" xfId="4354"/>
    <cellStyle name="40% - 강조색1 3 58" xfId="2875"/>
    <cellStyle name="40% - 강조색1 3 60" xfId="3671"/>
    <cellStyle name="40% - 강조색1 3 62" xfId="4818"/>
    <cellStyle name="40% - 강조색1 45" xfId="1990"/>
    <cellStyle name="40% - 강조색1 51 10" xfId="2502"/>
    <cellStyle name="40% - 강조색1 51 11" xfId="1665"/>
    <cellStyle name="40% - 강조색1 51 12" xfId="2140"/>
    <cellStyle name="40% - 강조색1 51 3" xfId="4548"/>
    <cellStyle name="40% - 강조색1 51 9" xfId="2738"/>
    <cellStyle name="40% - 강조색1 52 11" xfId="3044"/>
    <cellStyle name="40% - 강조색1 52 2" xfId="3303"/>
    <cellStyle name="40% - 강조색1 52 3" xfId="4607"/>
    <cellStyle name="40% - 강조색1 52 4" xfId="3339"/>
    <cellStyle name="40% - 강조색1 52 6" xfId="2761"/>
    <cellStyle name="40% - 강조색1 52 8" xfId="2669"/>
    <cellStyle name="40% - 강조색1 52 9" xfId="3279"/>
    <cellStyle name="40% - 강조색1 53 10" xfId="684"/>
    <cellStyle name="40% - 강조색1 53 12" xfId="3372"/>
    <cellStyle name="40% - 강조색1 53 3" xfId="3084"/>
    <cellStyle name="40% - 강조색1 53 4" xfId="3640"/>
    <cellStyle name="40% - 강조색1 53 8" xfId="1689"/>
    <cellStyle name="40% - 강조색1 54 10" xfId="1571"/>
    <cellStyle name="40% - 강조색1 54 11" xfId="1382"/>
    <cellStyle name="40% - 강조색1 54 12" xfId="1241"/>
    <cellStyle name="40% - 강조색1 54 2" xfId="3199"/>
    <cellStyle name="40% - 강조색1 54 3" xfId="3032"/>
    <cellStyle name="40% - 강조색1 54 4" xfId="2860"/>
    <cellStyle name="40% - 강조색1 54 6" xfId="2569"/>
    <cellStyle name="40% - 강조색1 54 9" xfId="306"/>
    <cellStyle name="40% - 강조색1 55 10" xfId="1523"/>
    <cellStyle name="40% - 강조색1 55 11" xfId="1338"/>
    <cellStyle name="40% - 강조색1 55 12" xfId="1217"/>
    <cellStyle name="40% - 강조색1 55 6" xfId="1822"/>
    <cellStyle name="40% - 강조색1 55 7" xfId="2399"/>
    <cellStyle name="40% - 강조색1 55 8" xfId="2295"/>
    <cellStyle name="40% - 강조색1 55 9" xfId="649"/>
    <cellStyle name="40% - 강조색1 56" xfId="4814"/>
    <cellStyle name="40% - 강조색1 56 10" xfId="1483"/>
    <cellStyle name="40% - 강조색1 56 11" xfId="292"/>
    <cellStyle name="40% - 강조색1 56 12" xfId="1190"/>
    <cellStyle name="40% - 강조색1 56 2" xfId="3150"/>
    <cellStyle name="40% - 강조색1 56 4" xfId="2810"/>
    <cellStyle name="40% - 강조색1 56 5" xfId="2656"/>
    <cellStyle name="40% - 강조색1 56 7" xfId="311"/>
    <cellStyle name="40% - 강조색1 56 9" xfId="668"/>
    <cellStyle name="40% - 강조색1 58" xfId="3641"/>
    <cellStyle name="40% - 강조색1 6 11" xfId="4030"/>
    <cellStyle name="40% - 강조색1 6 12" xfId="3316"/>
    <cellStyle name="40% - 강조색1 6 2 11" xfId="4362"/>
    <cellStyle name="40% - 강조색1 6 2 2" xfId="4635"/>
    <cellStyle name="40% - 강조색1 6 2 5" xfId="3945"/>
    <cellStyle name="40% - 강조색1 6 2 8" xfId="4017"/>
    <cellStyle name="40% - 강조색1 6 2 9" xfId="2138"/>
    <cellStyle name="40% - 강조색1 6 3" xfId="3414"/>
    <cellStyle name="40% - 강조색1 6 6" xfId="4195"/>
    <cellStyle name="40% - 강조색1 6 7" xfId="3344"/>
    <cellStyle name="40% - 강조색1 61" xfId="4130"/>
    <cellStyle name="40% - 강조색1 62" xfId="1690"/>
    <cellStyle name="40% - 강조색1 63" xfId="4396"/>
    <cellStyle name="40% - 강조색1 64" xfId="682"/>
    <cellStyle name="40% - 강조색1 66" xfId="4701"/>
    <cellStyle name="40% - 강조색1 67" xfId="491"/>
    <cellStyle name="40% - 강조색3 2 2 2 12" xfId="1630"/>
    <cellStyle name="40% - 강조색3 2 2 2 2 10" xfId="2614"/>
    <cellStyle name="40% - 강조색3 2 2 2 2 11" xfId="2918"/>
    <cellStyle name="40% - 강조색3 2 2 2 2 12" xfId="2139"/>
    <cellStyle name="40% - 강조색3 2 2 2 2 4" xfId="4830"/>
    <cellStyle name="40% - 강조색3 2 2 2 2 5" xfId="3705"/>
    <cellStyle name="40% - 강조색3 2 2 2 2 6" xfId="3501"/>
    <cellStyle name="40% - 강조색3 2 2 2 2 7" xfId="3240"/>
    <cellStyle name="40% - 강조색3 2 2 2 2 9" xfId="4222"/>
    <cellStyle name="40% - 강조색3 2 2 2 6" xfId="3587"/>
    <cellStyle name="40% - 강조색3 2 2 2 7" xfId="3096"/>
    <cellStyle name="40% - 강조색3 2 2 23" xfId="2084"/>
    <cellStyle name="40% - 강조색3 2 2 33" xfId="2083"/>
    <cellStyle name="40% - 강조색3 2 2 52" xfId="4896"/>
    <cellStyle name="40% - 강조색3 2 2 55" xfId="1885"/>
    <cellStyle name="40% - 강조색3 2 2 56" xfId="4345"/>
    <cellStyle name="40% - 강조색3 2 2 58" xfId="4455"/>
    <cellStyle name="40% - 강조색3 2 2 59" xfId="354"/>
    <cellStyle name="40% - 강조색3 2 2 60" xfId="4445"/>
    <cellStyle name="40% - 강조색3 2 2 62" xfId="2427"/>
    <cellStyle name="40% - 강조색3 2 2 63" xfId="3112"/>
    <cellStyle name="40% - 강조색3 2 2 64" xfId="3143"/>
    <cellStyle name="40% - 강조색3 2 27" xfId="2073"/>
    <cellStyle name="40% - 강조색3 2 57" xfId="4888"/>
    <cellStyle name="40% - 강조색3 2 58" xfId="3634"/>
    <cellStyle name="40% - 강조색3 2 6 10" xfId="4049"/>
    <cellStyle name="40% - 강조색3 2 6 12" xfId="3179"/>
    <cellStyle name="40% - 강조색3 2 6 2 10" xfId="4207"/>
    <cellStyle name="40% - 강조색3 2 6 2 11" xfId="3353"/>
    <cellStyle name="40% - 강조색3 2 6 2 2" xfId="4632"/>
    <cellStyle name="40% - 강조색3 2 6 2 2 2" xfId="4519"/>
    <cellStyle name="40% - 강조색3 2 6 2 4" xfId="2147"/>
    <cellStyle name="40% - 강조색3 2 6 2 5" xfId="1675"/>
    <cellStyle name="40% - 강조색3 2 6 2 7" xfId="2907"/>
    <cellStyle name="40% - 강조색3 2 6 2 8" xfId="2697"/>
    <cellStyle name="40% - 강조색3 2 6 3" xfId="3525"/>
    <cellStyle name="40% - 강조색3 2 6 4" xfId="4336"/>
    <cellStyle name="40% - 강조색3 2 6 7" xfId="2843"/>
    <cellStyle name="40% - 강조색3 2 6 9" xfId="2684"/>
    <cellStyle name="40% - 강조색3 2 60" xfId="3932"/>
    <cellStyle name="40% - 강조색3 2 61" xfId="3059"/>
    <cellStyle name="40% - 강조색3 2 62" xfId="3082"/>
    <cellStyle name="40% - 강조색3 2 65" xfId="2513"/>
    <cellStyle name="40% - 강조색3 2 67" xfId="183"/>
    <cellStyle name="40% - 강조색3 3 2 11" xfId="3877"/>
    <cellStyle name="40% - 강조색3 3 2 12" xfId="2837"/>
    <cellStyle name="40% - 강조색3 3 2 2 12" xfId="2647"/>
    <cellStyle name="40% - 강조색3 3 2 2 4" xfId="4221"/>
    <cellStyle name="40% - 강조색3 3 2 2 5" xfId="175"/>
    <cellStyle name="40% - 강조색3 3 2 2 6" xfId="1894"/>
    <cellStyle name="40% - 강조색3 3 2 2 7" xfId="2797"/>
    <cellStyle name="40% - 강조색3 3 2 9" xfId="3839"/>
    <cellStyle name="40% - 강조색3 3 47" xfId="961"/>
    <cellStyle name="40% - 강조색3 3 51" xfId="4944"/>
    <cellStyle name="40% - 강조색3 3 52" xfId="4900"/>
    <cellStyle name="40% - 강조색3 3 53" xfId="4819"/>
    <cellStyle name="40% - 강조색3 3 55" xfId="3665"/>
    <cellStyle name="40% - 강조색3 3 57" xfId="4383"/>
    <cellStyle name="40% - 강조색3 3 61" xfId="4306"/>
    <cellStyle name="40% - 강조색3 48" xfId="1989"/>
    <cellStyle name="40% - 강조색3 51 10" xfId="1815"/>
    <cellStyle name="40% - 강조색3 51 11" xfId="2234"/>
    <cellStyle name="40% - 강조색3 51 12" xfId="3438"/>
    <cellStyle name="40% - 강조색3 51 3" xfId="4556"/>
    <cellStyle name="40% - 강조색3 51 4" xfId="4461"/>
    <cellStyle name="40% - 강조색3 51 8" xfId="3134"/>
    <cellStyle name="40% - 강조색3 51 9" xfId="2474"/>
    <cellStyle name="40% - 강조색3 52 10" xfId="125"/>
    <cellStyle name="40% - 강조색3 52 11" xfId="4565"/>
    <cellStyle name="40% - 강조색3 52 2" xfId="3312"/>
    <cellStyle name="40% - 강조색3 52 4" xfId="4535"/>
    <cellStyle name="40% - 강조색3 52 6" xfId="3931"/>
    <cellStyle name="40% - 강조색3 53 10" xfId="3568"/>
    <cellStyle name="40% - 강조색3 53 12" xfId="3089"/>
    <cellStyle name="40% - 강조색3 53 5" xfId="4248"/>
    <cellStyle name="40% - 강조색3 53 7" xfId="3688"/>
    <cellStyle name="40% - 강조색3 54 10" xfId="1576"/>
    <cellStyle name="40% - 강조색3 54 11" xfId="1387"/>
    <cellStyle name="40% - 강조색3 54 12" xfId="1244"/>
    <cellStyle name="40% - 강조색3 54 2" xfId="3206"/>
    <cellStyle name="40% - 강조색3 54 9" xfId="1802"/>
    <cellStyle name="40% - 강조색3 55 10" xfId="1527"/>
    <cellStyle name="40% - 강조색3 55 11" xfId="1341"/>
    <cellStyle name="40% - 강조색3 55 12" xfId="1219"/>
    <cellStyle name="40% - 강조색3 55 6" xfId="2520"/>
    <cellStyle name="40% - 강조색3 55 7" xfId="2406"/>
    <cellStyle name="40% - 강조색3 55 8" xfId="2299"/>
    <cellStyle name="40% - 강조색3 55 9" xfId="671"/>
    <cellStyle name="40% - 강조색3 56 10" xfId="1486"/>
    <cellStyle name="40% - 강조색3 56 11" xfId="1303"/>
    <cellStyle name="40% - 강조색3 56 12" xfId="1193"/>
    <cellStyle name="40% - 강조색3 56 2" xfId="3157"/>
    <cellStyle name="40% - 강조색3 56 5" xfId="2662"/>
    <cellStyle name="40% - 강조색3 56 7" xfId="2354"/>
    <cellStyle name="40% - 강조색3 56 9" xfId="743"/>
    <cellStyle name="40% - 강조색3 57" xfId="4887"/>
    <cellStyle name="40% - 강조색3 58" xfId="3629"/>
    <cellStyle name="40% - 강조색3 6 11" xfId="3978"/>
    <cellStyle name="40% - 강조색3 6 12" xfId="436"/>
    <cellStyle name="40% - 강조색3 6 2 11" xfId="1555"/>
    <cellStyle name="40% - 강조색3 6 2 12" xfId="1367"/>
    <cellStyle name="40% - 강조색3 6 2 2" xfId="4633"/>
    <cellStyle name="40% - 강조색3 6 2 2 2" xfId="4503"/>
    <cellStyle name="40% - 강조색3 6 2 5" xfId="1840"/>
    <cellStyle name="40% - 강조색3 6 2 6" xfId="4216"/>
    <cellStyle name="40% - 강조색3 6 2 8" xfId="2423"/>
    <cellStyle name="40% - 강조색3 6 2 9" xfId="2311"/>
    <cellStyle name="40% - 강조색3 6 4" xfId="3621"/>
    <cellStyle name="40% - 강조색3 6 5" xfId="3862"/>
    <cellStyle name="40% - 강조색3 6 7" xfId="3813"/>
    <cellStyle name="40% - 강조색3 60" xfId="3928"/>
    <cellStyle name="40% - 강조색3 67" xfId="2293"/>
    <cellStyle name="40% - 강조색4 2 18" xfId="2181"/>
    <cellStyle name="40% - 강조색4 2 2 2 10" xfId="2643"/>
    <cellStyle name="40% - 강조색4 2 2 2 2 10" xfId="2740"/>
    <cellStyle name="40% - 강조색4 2 2 2 2 11" xfId="3473"/>
    <cellStyle name="40% - 강조색4 2 2 2 2 12" xfId="2770"/>
    <cellStyle name="40% - 강조색4 2 2 2 2 4" xfId="1921"/>
    <cellStyle name="40% - 강조색4 2 2 2 2 5" xfId="3329"/>
    <cellStyle name="40% - 강조색4 2 2 2 2 6" xfId="4119"/>
    <cellStyle name="40% - 강조색4 2 2 2 2 7" xfId="2473"/>
    <cellStyle name="40% - 강조색4 2 2 2 2 9" xfId="2628"/>
    <cellStyle name="40% - 강조색4 2 2 2 4" xfId="3460"/>
    <cellStyle name="40% - 강조색4 2 2 2 9" xfId="4189"/>
    <cellStyle name="40% - 강조색4 2 2 46" xfId="2161"/>
    <cellStyle name="40% - 강조색4 2 2 47" xfId="1737"/>
    <cellStyle name="40% - 강조색4 2 2 50" xfId="5041"/>
    <cellStyle name="40% - 강조색4 2 2 51" xfId="4951"/>
    <cellStyle name="40% - 강조색4 2 2 52" xfId="4909"/>
    <cellStyle name="40% - 강조색4 2 2 53" xfId="4826"/>
    <cellStyle name="40% - 강조색4 2 2 54" xfId="4916"/>
    <cellStyle name="40% - 강조색4 2 2 56" xfId="4352"/>
    <cellStyle name="40% - 강조색4 2 2 57" xfId="3283"/>
    <cellStyle name="40% - 강조색4 2 2 58" xfId="320"/>
    <cellStyle name="40% - 강조색4 2 2 60" xfId="4315"/>
    <cellStyle name="40% - 강조색4 2 2 62" xfId="2645"/>
    <cellStyle name="40% - 강조색4 2 2 64" xfId="1636"/>
    <cellStyle name="40% - 강조색4 2 34" xfId="2081"/>
    <cellStyle name="40% - 강조색4 2 50" xfId="1736"/>
    <cellStyle name="40% - 강조색4 2 53" xfId="5040"/>
    <cellStyle name="40% - 강조색4 2 54" xfId="4950"/>
    <cellStyle name="40% - 강조색4 2 55" xfId="4908"/>
    <cellStyle name="40% - 강조색4 2 56" xfId="4825"/>
    <cellStyle name="40% - 강조색4 2 57" xfId="4914"/>
    <cellStyle name="40% - 강조색4 2 6 10" xfId="1139"/>
    <cellStyle name="40% - 강조색4 2 6 12" xfId="2728"/>
    <cellStyle name="40% - 강조색4 2 6 2 12" xfId="4371"/>
    <cellStyle name="40% - 강조색4 2 6 2 2" xfId="4631"/>
    <cellStyle name="40% - 강조색4 2 6 2 2 2" xfId="4479"/>
    <cellStyle name="40% - 강조색4 2 6 2 3" xfId="3809"/>
    <cellStyle name="40% - 강조색4 2 6 2 5" xfId="3360"/>
    <cellStyle name="40% - 강조색4 2 6 2 8" xfId="3278"/>
    <cellStyle name="40% - 강조색4 2 6 2 9" xfId="1056"/>
    <cellStyle name="40% - 강조색4 2 6 3" xfId="3652"/>
    <cellStyle name="40% - 강조색4 2 6 4" xfId="4334"/>
    <cellStyle name="40% - 강조색4 2 6 5" xfId="3968"/>
    <cellStyle name="40% - 강조색4 2 6 8" xfId="573"/>
    <cellStyle name="40% - 강조색4 2 6 9" xfId="2543"/>
    <cellStyle name="40% - 강조색4 2 62" xfId="4300"/>
    <cellStyle name="40% - 강조색4 2 63" xfId="3347"/>
    <cellStyle name="40% - 강조색4 2 64" xfId="199"/>
    <cellStyle name="40% - 강조색4 2 65" xfId="2467"/>
    <cellStyle name="40% - 강조색4 2 67" xfId="2447"/>
    <cellStyle name="40% - 강조색4 3 2 10" xfId="147"/>
    <cellStyle name="40% - 강조색4 3 2 11" xfId="1607"/>
    <cellStyle name="40% - 강조색4 3 2 12" xfId="1416"/>
    <cellStyle name="40% - 강조색4 3 2 2 11" xfId="3246"/>
    <cellStyle name="40% - 강조색4 3 2 2 2" xfId="4470"/>
    <cellStyle name="40% - 강조색4 3 2 2 2 2" xfId="4465"/>
    <cellStyle name="40% - 강조색4 3 2 2 6" xfId="2678"/>
    <cellStyle name="40% - 강조색4 3 2 2 9" xfId="3866"/>
    <cellStyle name="40% - 강조색4 3 2 3" xfId="3185"/>
    <cellStyle name="40% - 강조색4 3 2 8" xfId="2452"/>
    <cellStyle name="40% - 강조색4 3 39" xfId="2080"/>
    <cellStyle name="40% - 강조색4 3 47" xfId="442"/>
    <cellStyle name="40% - 강조색4 3 50" xfId="5049"/>
    <cellStyle name="40% - 강조색4 3 51" xfId="4958"/>
    <cellStyle name="40% - 강조색4 3 52" xfId="4917"/>
    <cellStyle name="40% - 강조색4 3 53" xfId="4833"/>
    <cellStyle name="40% - 강조색4 3 55" xfId="3635"/>
    <cellStyle name="40% - 강조색4 3 56" xfId="3266"/>
    <cellStyle name="40% - 강조색4 3 57" xfId="3934"/>
    <cellStyle name="40% - 강조색4 3 59" xfId="3029"/>
    <cellStyle name="40% - 강조색4 3 60" xfId="3072"/>
    <cellStyle name="40% - 강조색4 3 61" xfId="2601"/>
    <cellStyle name="40% - 강조색4 3 62" xfId="4172"/>
    <cellStyle name="40% - 강조색4 3 64" xfId="1656"/>
    <cellStyle name="40% - 강조색4 50" xfId="1735"/>
    <cellStyle name="40% - 강조색4 51 10" xfId="2859"/>
    <cellStyle name="40% - 강조색4 51 11" xfId="3827"/>
    <cellStyle name="40% - 강조색4 51 3" xfId="3151"/>
    <cellStyle name="40% - 강조색4 51 6" xfId="3699"/>
    <cellStyle name="40% - 강조색4 51 7" xfId="2676"/>
    <cellStyle name="40% - 강조색4 51 8" xfId="4480"/>
    <cellStyle name="40% - 강조색4 51 9" xfId="2688"/>
    <cellStyle name="40% - 강조색4 52 11" xfId="4025"/>
    <cellStyle name="40% - 강조색4 52 2" xfId="3319"/>
    <cellStyle name="40% - 강조색4 52 3" xfId="3148"/>
    <cellStyle name="40% - 강조색4 52 4" xfId="3791"/>
    <cellStyle name="40% - 강조색4 52 5" xfId="4234"/>
    <cellStyle name="40% - 강조색4 52 6" xfId="331"/>
    <cellStyle name="40% - 강조색4 52 7" xfId="3917"/>
    <cellStyle name="40% - 강조색4 52 9" xfId="2620"/>
    <cellStyle name="40% - 강조색4 53" xfId="5039"/>
    <cellStyle name="40% - 강조색4 53 12" xfId="3352"/>
    <cellStyle name="40% - 강조색4 53 4" xfId="3771"/>
    <cellStyle name="40% - 강조색4 53 6" xfId="3295"/>
    <cellStyle name="40% - 강조색4 53 9" xfId="2621"/>
    <cellStyle name="40% - 강조색4 54" xfId="4949"/>
    <cellStyle name="40% - 강조색4 54 10" xfId="1582"/>
    <cellStyle name="40% - 강조색4 54 11" xfId="1392"/>
    <cellStyle name="40% - 강조색4 54 12" xfId="1248"/>
    <cellStyle name="40% - 강조색4 54 2" xfId="3216"/>
    <cellStyle name="40% - 강조색4 54 9" xfId="2194"/>
    <cellStyle name="40% - 강조색4 55" xfId="4907"/>
    <cellStyle name="40% - 강조색4 55 10" xfId="1531"/>
    <cellStyle name="40% - 강조색4 55 11" xfId="1345"/>
    <cellStyle name="40% - 강조색4 55 12" xfId="899"/>
    <cellStyle name="40% - 강조색4 55 6" xfId="2526"/>
    <cellStyle name="40% - 강조색4 55 9" xfId="1104"/>
    <cellStyle name="40% - 강조색4 56" xfId="4824"/>
    <cellStyle name="40% - 강조색4 56 10" xfId="1490"/>
    <cellStyle name="40% - 강조색4 56 11" xfId="1307"/>
    <cellStyle name="40% - 강조색4 56 12" xfId="1196"/>
    <cellStyle name="40% - 강조색4 56 3" xfId="2977"/>
    <cellStyle name="40% - 강조색4 56 5" xfId="2667"/>
    <cellStyle name="40% - 강조색4 56 7" xfId="2358"/>
    <cellStyle name="40% - 강조색4 56 9" xfId="1103"/>
    <cellStyle name="40% - 강조색4 57" xfId="4913"/>
    <cellStyle name="40% - 강조색4 6 10" xfId="2842"/>
    <cellStyle name="40% - 강조색4 6 12" xfId="3450"/>
    <cellStyle name="40% - 강조색4 6 2 10" xfId="2211"/>
    <cellStyle name="40% - 강조색4 6 2 12" xfId="1800"/>
    <cellStyle name="40% - 강조색4 6 2 2" xfId="1946"/>
    <cellStyle name="40% - 강조색4 6 2 3" xfId="3237"/>
    <cellStyle name="40% - 강조색4 6 2 4" xfId="3618"/>
    <cellStyle name="40% - 강조색4 6 2 7" xfId="2136"/>
    <cellStyle name="40% - 강조색4 6 5" xfId="4375"/>
    <cellStyle name="40% - 강조색4 6 6" xfId="2635"/>
    <cellStyle name="40% - 강조색4 6 8" xfId="4009"/>
    <cellStyle name="40% - 강조색4 63" xfId="3296"/>
    <cellStyle name="40% - 강조색4 66" xfId="1804"/>
    <cellStyle name="40% - 강조색4 67" xfId="2230"/>
    <cellStyle name="40% - 강조색6 2 2 2 11" xfId="1437"/>
    <cellStyle name="40% - 강조색6 2 2 2 12" xfId="1275"/>
    <cellStyle name="40% - 강조색6 2 2 2 2 11" xfId="4552"/>
    <cellStyle name="40% - 강조색6 2 2 2 2 2 2" xfId="2148"/>
    <cellStyle name="40% - 강조색6 2 2 2 2 3" xfId="3471"/>
    <cellStyle name="40% - 강조색6 2 2 2 2 9" xfId="1697"/>
    <cellStyle name="40% - 강조색6 2 2 2 3" xfId="3831"/>
    <cellStyle name="40% - 강조색6 2 2 2 4" xfId="2131"/>
    <cellStyle name="40% - 강조색6 2 2 2 5" xfId="47"/>
    <cellStyle name="40% - 강조색6 2 2 2 6" xfId="4516"/>
    <cellStyle name="40% - 강조색6 2 2 2 9" xfId="2235"/>
    <cellStyle name="40% - 강조색6 2 2 34" xfId="2079"/>
    <cellStyle name="40% - 강조색6 2 2 51" xfId="4968"/>
    <cellStyle name="40% - 강조색6 2 2 55" xfId="3693"/>
    <cellStyle name="40% - 강조색6 2 2 58" xfId="3392"/>
    <cellStyle name="40% - 강조색6 2 2 59" xfId="2838"/>
    <cellStyle name="40% - 강조색6 2 2 60" xfId="2685"/>
    <cellStyle name="40% - 강조색6 2 2 61" xfId="3398"/>
    <cellStyle name="40% - 강조색6 2 50" xfId="1738"/>
    <cellStyle name="40% - 강조색6 2 54" xfId="4967"/>
    <cellStyle name="40% - 강조색6 2 58" xfId="3666"/>
    <cellStyle name="40% - 강조색6 2 6 10" xfId="4466"/>
    <cellStyle name="40% - 강조색6 2 6 11" xfId="2383"/>
    <cellStyle name="40% - 강조색6 2 6 2 10" xfId="957"/>
    <cellStyle name="40% - 강조색6 2 6 2 12" xfId="519"/>
    <cellStyle name="40% - 강조색6 2 6 2 2" xfId="4629"/>
    <cellStyle name="40% - 강조색6 2 6 2 4" xfId="4175"/>
    <cellStyle name="40% - 강조색6 2 6 2 5" xfId="1118"/>
    <cellStyle name="40% - 강조색6 2 6 3" xfId="3650"/>
    <cellStyle name="40% - 강조색6 2 6 4" xfId="4332"/>
    <cellStyle name="40% - 강조색6 2 6 5" xfId="3965"/>
    <cellStyle name="40% - 강조색6 2 6 7" xfId="1685"/>
    <cellStyle name="40% - 강조색6 2 6 9" xfId="2945"/>
    <cellStyle name="40% - 강조색6 2 61" xfId="3905"/>
    <cellStyle name="40% - 강조색6 2 62" xfId="3811"/>
    <cellStyle name="40% - 강조색6 2 63" xfId="1158"/>
    <cellStyle name="40% - 강조색6 2 64" xfId="676"/>
    <cellStyle name="40% - 강조색6 2 66" xfId="4174"/>
    <cellStyle name="40% - 강조색6 3 13" xfId="2182"/>
    <cellStyle name="40% - 강조색6 3 2 12" xfId="2657"/>
    <cellStyle name="40% - 강조색6 3 2 2 10" xfId="1162"/>
    <cellStyle name="40% - 강조색6 3 2 2 12" xfId="1082"/>
    <cellStyle name="40% - 강조색6 3 2 2 5" xfId="1903"/>
    <cellStyle name="40% - 강조색6 3 2 2 6" xfId="3417"/>
    <cellStyle name="40% - 강조색6 3 2 2 8" xfId="4402"/>
    <cellStyle name="40% - 강조색6 3 2 2 9" xfId="2802"/>
    <cellStyle name="40% - 강조색6 3 2 3" xfId="3849"/>
    <cellStyle name="40% - 강조색6 3 2 6" xfId="2735"/>
    <cellStyle name="40% - 강조색6 3 2 8" xfId="1732"/>
    <cellStyle name="40% - 강조색6 3 2 9" xfId="190"/>
    <cellStyle name="40% - 강조색6 3 42" xfId="2162"/>
    <cellStyle name="40% - 강조색6 3 48" xfId="1975"/>
    <cellStyle name="40% - 강조색6 3 51" xfId="4975"/>
    <cellStyle name="40% - 강조색6 3 53" xfId="4840"/>
    <cellStyle name="40% - 강조색6 3 54" xfId="5045"/>
    <cellStyle name="40% - 강조색6 3 56" xfId="4351"/>
    <cellStyle name="40% - 강조색6 3 59" xfId="1917"/>
    <cellStyle name="40% - 강조색6 3 63" xfId="2316"/>
    <cellStyle name="40% - 강조색6 3 64" xfId="260"/>
    <cellStyle name="40% - 강조색6 4" xfId="2093"/>
    <cellStyle name="40% - 강조색6 50" xfId="28"/>
    <cellStyle name="40% - 강조색6 51 3" xfId="3443"/>
    <cellStyle name="40% - 강조색6 51 5" xfId="1884"/>
    <cellStyle name="40% - 강조색6 51 8" xfId="2819"/>
    <cellStyle name="40% - 강조색6 52 10" xfId="3273"/>
    <cellStyle name="40% - 강조색6 52 3" xfId="4596"/>
    <cellStyle name="40% - 강조색6 52 4" xfId="3803"/>
    <cellStyle name="40% - 강조색6 52 9" xfId="1106"/>
    <cellStyle name="40% - 강조색6 53" xfId="5046"/>
    <cellStyle name="40% - 강조색6 53 10" xfId="2726"/>
    <cellStyle name="40% - 강조색6 53 11" xfId="716"/>
    <cellStyle name="40% - 강조색6 53 12" xfId="3497"/>
    <cellStyle name="40% - 강조색6 53 2" xfId="3261"/>
    <cellStyle name="40% - 강조색6 53 4" xfId="3780"/>
    <cellStyle name="40% - 강조색6 53 7" xfId="4522"/>
    <cellStyle name="40% - 강조색6 54" xfId="1965"/>
    <cellStyle name="40% - 강조색6 54 10" xfId="1588"/>
    <cellStyle name="40% - 강조색6 54 11" xfId="1398"/>
    <cellStyle name="40% - 강조색6 54 12" xfId="1253"/>
    <cellStyle name="40% - 강조색6 54 3" xfId="3036"/>
    <cellStyle name="40% - 강조색6 54 4" xfId="2872"/>
    <cellStyle name="40% - 강조색6 54 5" xfId="2718"/>
    <cellStyle name="40% - 강조색6 54 8" xfId="2332"/>
    <cellStyle name="40% - 강조색6 54 9" xfId="2199"/>
    <cellStyle name="40% - 강조색6 55 10" xfId="1536"/>
    <cellStyle name="40% - 강조색6 55 11" xfId="1349"/>
    <cellStyle name="40% - 강조색6 55 12" xfId="1225"/>
    <cellStyle name="40% - 강조색6 55 6" xfId="2533"/>
    <cellStyle name="40% - 강조색6 55 9" xfId="1177"/>
    <cellStyle name="40% - 강조색6 56" xfId="4839"/>
    <cellStyle name="40% - 강조색6 56 10" xfId="1494"/>
    <cellStyle name="40% - 강조색6 56 11" xfId="1310"/>
    <cellStyle name="40% - 강조색6 56 12" xfId="1199"/>
    <cellStyle name="40% - 강조색6 56 7" xfId="2363"/>
    <cellStyle name="40% - 강조색6 56 9" xfId="1142"/>
    <cellStyle name="40% - 강조색6 58" xfId="3662"/>
    <cellStyle name="40% - 강조색6 6 11" xfId="2721"/>
    <cellStyle name="40% - 강조색6 6 12" xfId="3431"/>
    <cellStyle name="40% - 강조색6 6 2 10" xfId="2125"/>
    <cellStyle name="40% - 강조색6 6 2 2" xfId="4630"/>
    <cellStyle name="40% - 강조색6 6 2 3" xfId="3858"/>
    <cellStyle name="40% - 강조색6 6 2 5" xfId="4551"/>
    <cellStyle name="40% - 강조색6 6 2 6" xfId="4134"/>
    <cellStyle name="40% - 강조색6 6 2 8" xfId="3958"/>
    <cellStyle name="40% - 강조색6 6 2 9" xfId="1062"/>
    <cellStyle name="40% - 강조색6 6 8" xfId="4011"/>
    <cellStyle name="40% - 강조색6 62" xfId="2790"/>
    <cellStyle name="40% - 강조색6 63" xfId="4443"/>
    <cellStyle name="40% - 강조색6 65" xfId="3310"/>
    <cellStyle name="40% - 강조색6 66" xfId="3909"/>
    <cellStyle name="40% - 강조색6 67" xfId="1846"/>
    <cellStyle name="40% - 강조색6 9" xfId="2078"/>
    <cellStyle name="60% - 강조색1 2 2 2 10" xfId="1825"/>
    <cellStyle name="60% - 강조색1 2 2 2 11" xfId="715"/>
    <cellStyle name="60% - 강조색1 2 2 2 2 10" xfId="3695"/>
    <cellStyle name="60% - 강조색1 2 2 2 2 12" xfId="51"/>
    <cellStyle name="60% - 강조색1 2 2 2 2 2" xfId="1935"/>
    <cellStyle name="60% - 강조색1 2 2 2 2 2 2" xfId="4453"/>
    <cellStyle name="60% - 강조색1 2 2 2 2 6" xfId="4323"/>
    <cellStyle name="60% - 강조색1 2 2 2 2 7" xfId="3039"/>
    <cellStyle name="60% - 강조색1 2 2 2 2 8" xfId="3912"/>
    <cellStyle name="60% - 강조색1 2 2 2 3" xfId="3863"/>
    <cellStyle name="60% - 강조색1 2 2 2 7" xfId="3583"/>
    <cellStyle name="60% - 강조색1 2 2 2 8" xfId="3763"/>
    <cellStyle name="60% - 강조색1 2 2 2 9" xfId="10"/>
    <cellStyle name="60% - 강조색1 2 2 49" xfId="5111"/>
    <cellStyle name="60% - 강조색1 2 2 5" xfId="2077"/>
    <cellStyle name="60% - 강조색1 2 2 55" xfId="3639"/>
    <cellStyle name="60% - 강조색1 2 2 56" xfId="4344"/>
    <cellStyle name="60% - 강조색1 2 2 57" xfId="3937"/>
    <cellStyle name="60% - 강조색1 2 2 59" xfId="1688"/>
    <cellStyle name="60% - 강조색1 2 2 60" xfId="2973"/>
    <cellStyle name="60% - 강조색1 2 2 62" xfId="2458"/>
    <cellStyle name="60% - 강조색1 2 2 64" xfId="3976"/>
    <cellStyle name="60% - 강조색1 2 52" xfId="5110"/>
    <cellStyle name="60% - 강조색1 2 58" xfId="3636"/>
    <cellStyle name="60% - 강조색1 2 59" xfId="3220"/>
    <cellStyle name="60% - 강조색1 2 6 10" xfId="634"/>
    <cellStyle name="60% - 강조색1 2 6 11" xfId="3006"/>
    <cellStyle name="60% - 강조색1 2 6 2 10" xfId="4181"/>
    <cellStyle name="60% - 강조색1 2 6 2 11" xfId="2673"/>
    <cellStyle name="60% - 강조색1 2 6 2 2" xfId="4627"/>
    <cellStyle name="60% - 강조색1 2 6 2 3" xfId="3429"/>
    <cellStyle name="60% - 강조색1 2 6 2 5" xfId="3630"/>
    <cellStyle name="60% - 강조색1 2 6 2 7" xfId="139"/>
    <cellStyle name="60% - 강조색1 2 6 3" xfId="3649"/>
    <cellStyle name="60% - 강조색1 2 6 4" xfId="4330"/>
    <cellStyle name="60% - 강조색1 2 6 5" xfId="3683"/>
    <cellStyle name="60% - 강조색1 2 6 6" xfId="1916"/>
    <cellStyle name="60% - 강조색1 2 6 7" xfId="2588"/>
    <cellStyle name="60% - 강조색1 2 6 8" xfId="3588"/>
    <cellStyle name="60% - 강조색1 2 6 9" xfId="4356"/>
    <cellStyle name="60% - 강조색1 2 60" xfId="3935"/>
    <cellStyle name="60% - 강조색1 2 61" xfId="3442"/>
    <cellStyle name="60% - 강조색1 3 2 2 10" xfId="230"/>
    <cellStyle name="60% - 강조색1 3 2 2 11" xfId="1511"/>
    <cellStyle name="60% - 강조색1 3 2 2 12" xfId="1326"/>
    <cellStyle name="60% - 강조색1 3 2 2 3" xfId="3130"/>
    <cellStyle name="60% - 강조색1 3 2 4" xfId="4153"/>
    <cellStyle name="60% - 강조색1 3 2 6" xfId="4303"/>
    <cellStyle name="60% - 강조색1 3 2 8" xfId="434"/>
    <cellStyle name="60% - 강조색1 3 21" xfId="2076"/>
    <cellStyle name="60% - 강조색1 3 44" xfId="104"/>
    <cellStyle name="60% - 강조색1 3 49" xfId="5118"/>
    <cellStyle name="60% - 강조색1 3 53" xfId="4924"/>
    <cellStyle name="60% - 강조색1 3 55" xfId="3667"/>
    <cellStyle name="60% - 강조색1 3 57" xfId="4379"/>
    <cellStyle name="60% - 강조색1 3 60" xfId="712"/>
    <cellStyle name="60% - 강조색1 3 63" xfId="3782"/>
    <cellStyle name="60% - 강조색1 3 64" xfId="3489"/>
    <cellStyle name="60% - 강조색1 51 10" xfId="2989"/>
    <cellStyle name="60% - 강조색1 51 11" xfId="2129"/>
    <cellStyle name="60% - 강조색1 51 3" xfId="4566"/>
    <cellStyle name="60% - 강조색1 51 7" xfId="2925"/>
    <cellStyle name="60% - 강조색1 51 8" xfId="3187"/>
    <cellStyle name="60% - 강조색1 52" xfId="5109"/>
    <cellStyle name="60% - 강조색1 52 11" xfId="2219"/>
    <cellStyle name="60% - 강조색1 52 4" xfId="3232"/>
    <cellStyle name="60% - 강조색1 52 6" xfId="3571"/>
    <cellStyle name="60% - 강조색1 52 8" xfId="3493"/>
    <cellStyle name="60% - 강조색1 52 9" xfId="4081"/>
    <cellStyle name="60% - 강조색1 53 10" xfId="3981"/>
    <cellStyle name="60% - 강조색1 53 12" xfId="516"/>
    <cellStyle name="60% - 강조색1 53 2" xfId="3271"/>
    <cellStyle name="60% - 강조색1 53 5" xfId="3819"/>
    <cellStyle name="60% - 강조색1 53 9" xfId="138"/>
    <cellStyle name="60% - 강조색1 54" xfId="4977"/>
    <cellStyle name="60% - 강조색1 54 10" xfId="1591"/>
    <cellStyle name="60% - 강조색1 54 11" xfId="1402"/>
    <cellStyle name="60% - 강조색1 54 12" xfId="1256"/>
    <cellStyle name="60% - 강조색1 54 3" xfId="3042"/>
    <cellStyle name="60% - 강조색1 54 4" xfId="2881"/>
    <cellStyle name="60% - 강조색1 54 5" xfId="2725"/>
    <cellStyle name="60% - 강조색1 54 6" xfId="2576"/>
    <cellStyle name="60% - 강조색1 54 8" xfId="2337"/>
    <cellStyle name="60% - 강조색1 54 9" xfId="2204"/>
    <cellStyle name="60% - 강조색1 55 10" xfId="1540"/>
    <cellStyle name="60% - 강조색1 55 11" xfId="1353"/>
    <cellStyle name="60% - 강조색1 55 12" xfId="1226"/>
    <cellStyle name="60% - 강조색1 55 6" xfId="2539"/>
    <cellStyle name="60% - 강조색1 56 10" xfId="1497"/>
    <cellStyle name="60% - 강조색1 56 11" xfId="1313"/>
    <cellStyle name="60% - 강조색1 56 12" xfId="1202"/>
    <cellStyle name="60% - 강조색1 56 3" xfId="2985"/>
    <cellStyle name="60% - 강조색1 56 7" xfId="2367"/>
    <cellStyle name="60% - 강조색1 56 8" xfId="2277"/>
    <cellStyle name="60% - 강조색1 56 9" xfId="1796"/>
    <cellStyle name="60% - 강조색1 58" xfId="3631"/>
    <cellStyle name="60% - 강조색1 6 10" xfId="1843"/>
    <cellStyle name="60% - 강조색1 6 11" xfId="4223"/>
    <cellStyle name="60% - 강조색1 6 12" xfId="1914"/>
    <cellStyle name="60% - 강조색1 6 2 2" xfId="4628"/>
    <cellStyle name="60% - 강조색1 6 2 3" xfId="3432"/>
    <cellStyle name="60% - 강조색1 6 2 5" xfId="4597"/>
    <cellStyle name="60% - 강조색1 6 2 8" xfId="3512"/>
    <cellStyle name="60% - 강조색1 6 6" xfId="4612"/>
    <cellStyle name="60% - 강조색1 6 7" xfId="119"/>
    <cellStyle name="60% - 강조색1 6 8" xfId="4014"/>
    <cellStyle name="60% - 강조색1 60" xfId="3930"/>
    <cellStyle name="60% - 강조색1 62" xfId="960"/>
    <cellStyle name="60% - 강조색1 64" xfId="2480"/>
    <cellStyle name="60% - 강조색1 66" xfId="2240"/>
    <cellStyle name="60% - 강조색2 2 2 14" xfId="2075"/>
    <cellStyle name="60% - 강조색2 2 2 2 2 2" xfId="4407"/>
    <cellStyle name="60% - 강조색2 2 2 2 2 2 2" xfId="4397"/>
    <cellStyle name="60% - 강조색2 2 2 2 2 5" xfId="349"/>
    <cellStyle name="60% - 강조색2 2 2 2 2 9" xfId="3444"/>
    <cellStyle name="60% - 강조색2 2 2 2 3" xfId="1900"/>
    <cellStyle name="60% - 강조색2 2 2 2 6" xfId="4037"/>
    <cellStyle name="60% - 강조색2 2 2 2 7" xfId="4558"/>
    <cellStyle name="60% - 강조색2 2 2 2 8" xfId="4389"/>
    <cellStyle name="60% - 강조색2 2 2 2 9" xfId="4481"/>
    <cellStyle name="60% - 강조색2 2 2 24" xfId="2074"/>
    <cellStyle name="60% - 강조색2 2 2 57" xfId="3393"/>
    <cellStyle name="60% - 강조색2 2 2 59" xfId="3124"/>
    <cellStyle name="60% - 강조색2 2 2 62" xfId="4213"/>
    <cellStyle name="60% - 강조색2 2 2 64" xfId="172"/>
    <cellStyle name="60% - 강조색2 2 2 7" xfId="2064"/>
    <cellStyle name="60% - 강조색2 2 6 10" xfId="2214"/>
    <cellStyle name="60% - 강조색2 2 6 11" xfId="3184"/>
    <cellStyle name="60% - 강조색2 2 6 12" xfId="76"/>
    <cellStyle name="60% - 강조색2 2 6 2 2" xfId="4625"/>
    <cellStyle name="60% - 강조색2 2 6 2 3" xfId="3477"/>
    <cellStyle name="60% - 강조색2 2 6 2 7" xfId="2479"/>
    <cellStyle name="60% - 강조색2 2 6 2 8" xfId="3619"/>
    <cellStyle name="60% - 강조색2 2 6 2 9" xfId="3174"/>
    <cellStyle name="60% - 강조색2 2 6 3" xfId="3225"/>
    <cellStyle name="60% - 강조색2 2 6 6" xfId="4123"/>
    <cellStyle name="60% - 강조색2 2 6 8" xfId="2638"/>
    <cellStyle name="60% - 강조색2 2 63" xfId="2923"/>
    <cellStyle name="60% - 강조색2 2 64" xfId="2720"/>
    <cellStyle name="60% - 강조색2 2 66" xfId="3537"/>
    <cellStyle name="60% - 강조색2 2 67" xfId="2595"/>
    <cellStyle name="60% - 강조색2 3 2 11" xfId="4232"/>
    <cellStyle name="60% - 강조색2 3 2 12" xfId="370"/>
    <cellStyle name="60% - 강조색2 3 2 2 10" xfId="160"/>
    <cellStyle name="60% - 강조색2 3 2 2 11" xfId="1558"/>
    <cellStyle name="60% - 강조색2 3 2 2 12" xfId="1370"/>
    <cellStyle name="60% - 강조색2 3 2 2 4" xfId="317"/>
    <cellStyle name="60% - 강조색2 3 2 2 7" xfId="921"/>
    <cellStyle name="60% - 강조색2 3 2 2 8" xfId="2426"/>
    <cellStyle name="60% - 강조색2 3 2 2 9" xfId="2315"/>
    <cellStyle name="60% - 강조색2 3 2 5" xfId="520"/>
    <cellStyle name="60% - 강조색2 3 2 7" xfId="2600"/>
    <cellStyle name="60% - 강조색2 3 52" xfId="5036"/>
    <cellStyle name="60% - 강조색2 3 53" xfId="4946"/>
    <cellStyle name="60% - 강조색2 3 55" xfId="3637"/>
    <cellStyle name="60% - 강조색2 3 56" xfId="4347"/>
    <cellStyle name="60% - 강조색2 3 57" xfId="3936"/>
    <cellStyle name="60% - 강조색2 3 60" xfId="1941"/>
    <cellStyle name="60% - 강조색2 3 61" xfId="2896"/>
    <cellStyle name="60% - 강조색2 51 10" xfId="2545"/>
    <cellStyle name="60% - 강조색2 51 3" xfId="4568"/>
    <cellStyle name="60% - 강조색2 51 7" xfId="3051"/>
    <cellStyle name="60% - 강조색2 52 11" xfId="709"/>
    <cellStyle name="60% - 강조색2 52 12" xfId="1525"/>
    <cellStyle name="60% - 강조색2 52 3" xfId="4589"/>
    <cellStyle name="60% - 강조색2 52 4" xfId="4550"/>
    <cellStyle name="60% - 강조색2 52 9" xfId="2403"/>
    <cellStyle name="60% - 강조색2 53 11" xfId="2221"/>
    <cellStyle name="60% - 강조색2 53 12" xfId="2308"/>
    <cellStyle name="60% - 강조색2 53 2" xfId="1860"/>
    <cellStyle name="60% - 강조색2 53 4" xfId="1863"/>
    <cellStyle name="60% - 강조색2 53 5" xfId="3155"/>
    <cellStyle name="60% - 강조색2 53 7" xfId="3196"/>
    <cellStyle name="60% - 강조색2 54 11" xfId="511"/>
    <cellStyle name="60% - 강조색2 54 2" xfId="3307"/>
    <cellStyle name="60% - 강조색2 54 3" xfId="4605"/>
    <cellStyle name="60% - 강조색2 54 4" xfId="3524"/>
    <cellStyle name="60% - 강조색2 54 5" xfId="3589"/>
    <cellStyle name="60% - 강조색2 54 6" xfId="1668"/>
    <cellStyle name="60% - 강조색2 54 9" xfId="1834"/>
    <cellStyle name="60% - 강조색2 55 12" xfId="2510"/>
    <cellStyle name="60% - 강조색2 55 7" xfId="3949"/>
    <cellStyle name="60% - 강조색2 55 8" xfId="3250"/>
    <cellStyle name="60% - 강조색2 56 10" xfId="1574"/>
    <cellStyle name="60% - 강조색2 56 11" xfId="1385"/>
    <cellStyle name="60% - 강조색2 56 12" xfId="900"/>
    <cellStyle name="60% - 강조색2 56 2" xfId="3201"/>
    <cellStyle name="60% - 강조색2 56 3" xfId="3033"/>
    <cellStyle name="60% - 강조색2 56 9" xfId="1798"/>
    <cellStyle name="60% - 강조색2 6 11" xfId="1601"/>
    <cellStyle name="60% - 강조색2 6 12" xfId="1412"/>
    <cellStyle name="60% - 강조색2 6 2 2" xfId="4626"/>
    <cellStyle name="60% - 강조색2 6 2 2 2" xfId="4381"/>
    <cellStyle name="60% - 강조색2 6 2 3" xfId="3913"/>
    <cellStyle name="60% - 강조색2 6 2 5" xfId="107"/>
    <cellStyle name="60% - 강조색2 6 2 6" xfId="2864"/>
    <cellStyle name="60% - 강조색2 6 2 8" xfId="4168"/>
    <cellStyle name="60% - 강조색2 6 5" xfId="3944"/>
    <cellStyle name="60% - 강조색2 6 7" xfId="2759"/>
    <cellStyle name="60% - 강조색2 6 8" xfId="2443"/>
    <cellStyle name="60% - 강조색2 62" xfId="4578"/>
    <cellStyle name="60% - 강조색2 66" xfId="2972"/>
    <cellStyle name="60% - 강조색2 67" xfId="2386"/>
    <cellStyle name="60% - 강조색3 18" xfId="2179"/>
    <cellStyle name="60% - 강조색3 2 2 2 12" xfId="4312"/>
    <cellStyle name="60% - 강조색3 2 2 2 2 10" xfId="195"/>
    <cellStyle name="60% - 강조색3 2 2 2 2 11" xfId="1559"/>
    <cellStyle name="60% - 강조색3 2 2 2 2 12" xfId="1371"/>
    <cellStyle name="60% - 강조색3 2 2 2 2 2" xfId="4369"/>
    <cellStyle name="60% - 강조색3 2 2 2 2 2 2" xfId="4363"/>
    <cellStyle name="60% - 강조색3 2 2 2 2 4" xfId="3002"/>
    <cellStyle name="60% - 강조색3 2 2 2 2 8" xfId="2428"/>
    <cellStyle name="60% - 강조색3 2 2 2 2 9" xfId="2318"/>
    <cellStyle name="60% - 강조색3 2 2 2 4" xfId="3615"/>
    <cellStyle name="60% - 강조색3 2 2 2 8" xfId="4246"/>
    <cellStyle name="60% - 강조색3 2 2 2 9" xfId="3687"/>
    <cellStyle name="60% - 강조색3 2 2 53" xfId="4973"/>
    <cellStyle name="60% - 강조색3 2 2 55" xfId="3668"/>
    <cellStyle name="60% - 강조색3 2 2 59" xfId="3868"/>
    <cellStyle name="60% - 강조색3 2 2 60" xfId="1770"/>
    <cellStyle name="60% - 강조색3 2 2 64" xfId="166"/>
    <cellStyle name="60% - 강조색3 2 24" xfId="2072"/>
    <cellStyle name="60% - 강조색3 2 56" xfId="4972"/>
    <cellStyle name="60% - 강조색3 2 58" xfId="3663"/>
    <cellStyle name="60% - 강조색3 2 6 10" xfId="4310"/>
    <cellStyle name="60% - 강조색3 2 6 2 12" xfId="621"/>
    <cellStyle name="60% - 강조색3 2 6 2 2" xfId="4623"/>
    <cellStyle name="60% - 강조색3 2 6 2 2 2" xfId="4348"/>
    <cellStyle name="60% - 강조색3 2 6 2 5" xfId="3104"/>
    <cellStyle name="60% - 강조색3 2 6 2 7" xfId="4584"/>
    <cellStyle name="60% - 강조색3 2 6 2 8" xfId="4245"/>
    <cellStyle name="60% - 강조색3 2 6 2 9" xfId="2560"/>
    <cellStyle name="60% - 강조색3 2 6 3" xfId="3334"/>
    <cellStyle name="60% - 강조색3 2 6 5" xfId="3625"/>
    <cellStyle name="60% - 강조색3 2 61" xfId="4353"/>
    <cellStyle name="60% - 강조색3 2 62" xfId="2845"/>
    <cellStyle name="60% - 강조색3 2 65" xfId="2754"/>
    <cellStyle name="60% - 강조색3 2 67" xfId="2486"/>
    <cellStyle name="60% - 강조색3 3 2 10" xfId="302"/>
    <cellStyle name="60% - 강조색3 3 2 2 10" xfId="1832"/>
    <cellStyle name="60% - 강조색3 3 2 2 2" xfId="4340"/>
    <cellStyle name="60% - 강조색3 3 2 2 2 2" xfId="4331"/>
    <cellStyle name="60% - 강조색3 3 2 2 3" xfId="3933"/>
    <cellStyle name="60% - 강조색3 3 2 2 6" xfId="4160"/>
    <cellStyle name="60% - 강조색3 3 2 2 8" xfId="4296"/>
    <cellStyle name="60% - 강조색3 3 2 3" xfId="3192"/>
    <cellStyle name="60% - 강조색3 3 2 5" xfId="2839"/>
    <cellStyle name="60% - 강조색3 3 2 6" xfId="2612"/>
    <cellStyle name="60% - 강조색3 3 2 7" xfId="2913"/>
    <cellStyle name="60% - 강조색3 3 3" xfId="2071"/>
    <cellStyle name="60% - 강조색3 3 51" xfId="5115"/>
    <cellStyle name="60% - 강조색3 3 58" xfId="4145"/>
    <cellStyle name="60% - 강조색3 3 59" xfId="2723"/>
    <cellStyle name="60% - 강조색3 3 60" xfId="2868"/>
    <cellStyle name="60% - 강조색3 3 62" xfId="662"/>
    <cellStyle name="60% - 강조색3 3 63" xfId="3642"/>
    <cellStyle name="60% - 강조색3 3 64" xfId="2623"/>
    <cellStyle name="60% - 강조색3 51 10" xfId="2501"/>
    <cellStyle name="60% - 강조색3 51 12" xfId="2753"/>
    <cellStyle name="60% - 강조색3 51 9" xfId="1145"/>
    <cellStyle name="60% - 강조색3 52 10" xfId="3236"/>
    <cellStyle name="60% - 강조색3 52 3" xfId="4579"/>
    <cellStyle name="60% - 강조색3 52 4" xfId="3383"/>
    <cellStyle name="60% - 강조색3 53 10" xfId="1862"/>
    <cellStyle name="60% - 강조색3 53 12" xfId="508"/>
    <cellStyle name="60% - 강조색3 53 3" xfId="4559"/>
    <cellStyle name="60% - 강조색3 53 6" xfId="3701"/>
    <cellStyle name="60% - 강조색3 53 7" xfId="4718"/>
    <cellStyle name="60% - 강조색3 54 4" xfId="3797"/>
    <cellStyle name="60% - 강조색3 54 5" xfId="4226"/>
    <cellStyle name="60% - 강조색3 54 6" xfId="3298"/>
    <cellStyle name="60% - 강조색3 54 8" xfId="3235"/>
    <cellStyle name="60% - 강조색3 55" xfId="5048"/>
    <cellStyle name="60% - 강조색3 55 10" xfId="2887"/>
    <cellStyle name="60% - 강조색3 55 12" xfId="2869"/>
    <cellStyle name="60% - 강조색3 55 2" xfId="3254"/>
    <cellStyle name="60% - 강조색3 55 4" xfId="3775"/>
    <cellStyle name="60% - 강조색3 55 8" xfId="2986"/>
    <cellStyle name="60% - 강조색3 56" xfId="4957"/>
    <cellStyle name="60% - 강조색3 56 10" xfId="1585"/>
    <cellStyle name="60% - 강조색3 56 11" xfId="1395"/>
    <cellStyle name="60% - 강조색3 56 12" xfId="1250"/>
    <cellStyle name="60% - 강조색3 56 2" xfId="3219"/>
    <cellStyle name="60% - 강조색3 56 5" xfId="2712"/>
    <cellStyle name="60% - 강조색3 56 9" xfId="2196"/>
    <cellStyle name="60% - 강조색3 58" xfId="1888"/>
    <cellStyle name="60% - 강조색3 6 11" xfId="3436"/>
    <cellStyle name="60% - 강조색3 6 2 10" xfId="1803"/>
    <cellStyle name="60% - 강조색3 6 2 12" xfId="646"/>
    <cellStyle name="60% - 강조색3 6 2 2" xfId="4624"/>
    <cellStyle name="60% - 강조색3 6 2 2 2" xfId="4324"/>
    <cellStyle name="60% - 강조색3 6 2 5" xfId="3105"/>
    <cellStyle name="60% - 강조색3 6 2 6" xfId="4496"/>
    <cellStyle name="60% - 강조색3 6 2 7" xfId="546"/>
    <cellStyle name="60% - 강조색3 6 2 9" xfId="2561"/>
    <cellStyle name="60% - 강조색3 6 5" xfId="3653"/>
    <cellStyle name="60% - 강조색3 62" xfId="357"/>
    <cellStyle name="60% - 강조색3 64" xfId="754"/>
    <cellStyle name="60% - 강조색3 65" xfId="4299"/>
    <cellStyle name="60% - 강조색3 66" xfId="3038"/>
    <cellStyle name="60% - 강조색3 67" xfId="4162"/>
    <cellStyle name="60% - 강조색4 2 2 2 11" xfId="1109"/>
    <cellStyle name="60% - 강조색4 2 2 2 12" xfId="2460"/>
    <cellStyle name="60% - 강조색4 2 2 2 2 10" xfId="1678"/>
    <cellStyle name="60% - 강조색4 2 2 2 2 2" xfId="4316"/>
    <cellStyle name="60% - 강조색4 2 2 2 2 2 2" xfId="4309"/>
    <cellStyle name="60% - 강조색4 2 2 2 2 3" xfId="3951"/>
    <cellStyle name="60% - 강조색4 2 2 2 2 8" xfId="592"/>
    <cellStyle name="60% - 강조색4 2 2 2 8" xfId="4557"/>
    <cellStyle name="60% - 강조색4 2 2 2 9" xfId="63"/>
    <cellStyle name="60% - 강조색4 2 2 25" xfId="2070"/>
    <cellStyle name="60% - 강조색4 2 2 51" xfId="1974"/>
    <cellStyle name="60% - 강조색4 2 2 55" xfId="4640"/>
    <cellStyle name="60% - 강조색4 2 2 56" xfId="3752"/>
    <cellStyle name="60% - 강조색4 2 2 61" xfId="1918"/>
    <cellStyle name="60% - 강조색4 2 2 62" xfId="3285"/>
    <cellStyle name="60% - 강조색4 2 2 63" xfId="1816"/>
    <cellStyle name="60% - 강조색4 2 2 64" xfId="2806"/>
    <cellStyle name="60% - 강조색4 2 49" xfId="967"/>
    <cellStyle name="60% - 강조색4 2 59" xfId="3753"/>
    <cellStyle name="60% - 강조색4 2 6 10" xfId="2530"/>
    <cellStyle name="60% - 강조색4 2 6 11" xfId="2556"/>
    <cellStyle name="60% - 강조색4 2 6 2 10" xfId="2496"/>
    <cellStyle name="60% - 강조색4 2 6 2 2" xfId="4621"/>
    <cellStyle name="60% - 강조색4 2 6 2 3" xfId="3961"/>
    <cellStyle name="60% - 강조색4 2 6 2 4" xfId="4131"/>
    <cellStyle name="60% - 강조색4 2 6 2 5" xfId="155"/>
    <cellStyle name="60% - 강조색4 2 6 2 7" xfId="3209"/>
    <cellStyle name="60% - 강조색4 2 6 2 8" xfId="1175"/>
    <cellStyle name="60% - 강조색4 2 62" xfId="3492"/>
    <cellStyle name="60% - 강조색4 2 63" xfId="4641"/>
    <cellStyle name="60% - 강조색4 2 64" xfId="4414"/>
    <cellStyle name="60% - 강조색4 24" xfId="2180"/>
    <cellStyle name="60% - 강조색4 3 2 10" xfId="4521"/>
    <cellStyle name="60% - 강조색4 3 2 11" xfId="723"/>
    <cellStyle name="60% - 강조색4 3 2 12" xfId="1580"/>
    <cellStyle name="60% - 강조색4 3 2 2 12" xfId="948"/>
    <cellStyle name="60% - 강조색4 3 2 2 3" xfId="3967"/>
    <cellStyle name="60% - 강조색4 3 2 2 4" xfId="3614"/>
    <cellStyle name="60% - 강조색4 3 2 2 5" xfId="1687"/>
    <cellStyle name="60% - 강조색4 3 2 3" xfId="3964"/>
    <cellStyle name="60% - 강조색4 3 2 5" xfId="1686"/>
    <cellStyle name="60% - 강조색4 3 2 6" xfId="4018"/>
    <cellStyle name="60% - 강조색4 3 45" xfId="1998"/>
    <cellStyle name="60% - 강조색4 3 52" xfId="1977"/>
    <cellStyle name="60% - 강조색4 3 55" xfId="3696"/>
    <cellStyle name="60% - 강조색4 3 60" xfId="1782"/>
    <cellStyle name="60% - 강조색4 3 62" xfId="2964"/>
    <cellStyle name="60% - 강조색4 3 64" xfId="111"/>
    <cellStyle name="60% - 강조색4 4 2" xfId="2069"/>
    <cellStyle name="60% - 강조색4 49" xfId="450"/>
    <cellStyle name="60% - 강조색4 51 11" xfId="2653"/>
    <cellStyle name="60% - 강조색4 51 12" xfId="2369"/>
    <cellStyle name="60% - 강조색4 51 4" xfId="3677"/>
    <cellStyle name="60% - 강조색4 51 7" xfId="2962"/>
    <cellStyle name="60% - 강조색4 52 3" xfId="4572"/>
    <cellStyle name="60% - 강조색4 52 5" xfId="4485"/>
    <cellStyle name="60% - 강조색4 53 11" xfId="2681"/>
    <cellStyle name="60% - 강조색4 53 3" xfId="4563"/>
    <cellStyle name="60% - 강조색4 54 11" xfId="539"/>
    <cellStyle name="60% - 강조색4 54 3" xfId="4592"/>
    <cellStyle name="60% - 강조색4 54 5" xfId="2987"/>
    <cellStyle name="60% - 강조색4 54 8" xfId="2609"/>
    <cellStyle name="60% - 강조색4 55 12" xfId="2820"/>
    <cellStyle name="60% - 강조색4 55 2" xfId="3326"/>
    <cellStyle name="60% - 강조색4 55 5" xfId="3518"/>
    <cellStyle name="60% - 강조색4 55 7" xfId="3601"/>
    <cellStyle name="60% - 강조색4 55 9" xfId="3415"/>
    <cellStyle name="60% - 강조색4 56 10" xfId="1793"/>
    <cellStyle name="60% - 강조색4 56 11" xfId="581"/>
    <cellStyle name="60% - 강조색4 56 3" xfId="4611"/>
    <cellStyle name="60% - 강조색4 56 5" xfId="3596"/>
    <cellStyle name="60% - 강조색4 56 6" xfId="327"/>
    <cellStyle name="60% - 강조색4 56 9" xfId="3995"/>
    <cellStyle name="60% - 강조색4 58" xfId="4639"/>
    <cellStyle name="60% - 강조색4 59" xfId="3627"/>
    <cellStyle name="60% - 강조색4 6 2 10" xfId="50"/>
    <cellStyle name="60% - 강조색4 6 2 11" xfId="1514"/>
    <cellStyle name="60% - 강조색4 6 2 12" xfId="1329"/>
    <cellStyle name="60% - 강조색4 6 2 2" xfId="4622"/>
    <cellStyle name="60% - 강조색4 6 2 5" xfId="2792"/>
    <cellStyle name="60% - 강조색4 6 2 7" xfId="2548"/>
    <cellStyle name="60% - 강조색4 6 2 9" xfId="2279"/>
    <cellStyle name="60% - 강조색4 6 6" xfId="4483"/>
    <cellStyle name="60% - 강조색4 6 7" xfId="674"/>
    <cellStyle name="60% - 강조색4 60" xfId="3599"/>
    <cellStyle name="60% - 강조색4 61" xfId="3491"/>
    <cellStyle name="60% - 강조색4 62" xfId="3857"/>
    <cellStyle name="60% - 강조색4 64" xfId="4817"/>
    <cellStyle name="60% - 강조색4 66" xfId="1157"/>
    <cellStyle name="60% - 강조색4 67" xfId="2397"/>
    <cellStyle name="60% - 강조색5 2 2 2 10" xfId="3504"/>
    <cellStyle name="60% - 강조색5 2 2 2 11" xfId="1442"/>
    <cellStyle name="60% - 강조색5 2 2 2 12" xfId="905"/>
    <cellStyle name="60% - 강조색5 2 2 2 2 10" xfId="4600"/>
    <cellStyle name="60% - 강조색5 2 2 2 2 8" xfId="2897"/>
    <cellStyle name="60% - 강조색5 2 2 2 2 9" xfId="4047"/>
    <cellStyle name="60% - 강조색5 2 2 2 6" xfId="2739"/>
    <cellStyle name="60% - 강조색5 2 2 2 9" xfId="2243"/>
    <cellStyle name="60% - 강조색5 2 2 33" xfId="2068"/>
    <cellStyle name="60% - 강조색5 2 2 53" xfId="1973"/>
    <cellStyle name="60% - 강조색5 2 2 56" xfId="4425"/>
    <cellStyle name="60% - 강조색5 2 2 61" xfId="209"/>
    <cellStyle name="60% - 강조색5 2 2 63" xfId="3152"/>
    <cellStyle name="60% - 강조색5 2 56" xfId="5116"/>
    <cellStyle name="60% - 강조색5 2 6 10" xfId="4413"/>
    <cellStyle name="60% - 강조색5 2 6 11" xfId="1432"/>
    <cellStyle name="60% - 강조색5 2 6 12" xfId="1271"/>
    <cellStyle name="60% - 강조색5 2 6 2 11" xfId="4395"/>
    <cellStyle name="60% - 강조색5 2 6 2 2" xfId="4619"/>
    <cellStyle name="60% - 강조색5 2 6 2 5" xfId="2899"/>
    <cellStyle name="60% - 강조색5 2 6 2 9" xfId="681"/>
    <cellStyle name="60% - 강조색5 2 6 4" xfId="1847"/>
    <cellStyle name="60% - 강조색5 2 6 5" xfId="3541"/>
    <cellStyle name="60% - 강조색5 2 6 7" xfId="2507"/>
    <cellStyle name="60% - 강조색5 2 6 9" xfId="2226"/>
    <cellStyle name="60% - 강조색5 2 60" xfId="3835"/>
    <cellStyle name="60% - 강조색5 2 61" xfId="4415"/>
    <cellStyle name="60% - 강조색5 2 62" xfId="3408"/>
    <cellStyle name="60% - 강조색5 2 64" xfId="4227"/>
    <cellStyle name="60% - 강조색5 2 65" xfId="4514"/>
    <cellStyle name="60% - 강조색5 3 12" xfId="2067"/>
    <cellStyle name="60% - 강조색5 3 2 10" xfId="1924"/>
    <cellStyle name="60% - 강조색5 3 2 11" xfId="1842"/>
    <cellStyle name="60% - 강조색5 3 2 12" xfId="2660"/>
    <cellStyle name="60% - 강조색5 3 2 2 12" xfId="3994"/>
    <cellStyle name="60% - 강조색5 3 2 2 4" xfId="4108"/>
    <cellStyle name="60% - 강조색5 3 2 2 7" xfId="1121"/>
    <cellStyle name="60% - 강조색5 3 2 5" xfId="3707"/>
    <cellStyle name="60% - 강조색5 3 2 6" xfId="2885"/>
    <cellStyle name="60% - 강조색5 3 57" xfId="3939"/>
    <cellStyle name="60% - 강조색5 3 59" xfId="1841"/>
    <cellStyle name="60% - 강조색5 3 61" xfId="651"/>
    <cellStyle name="60% - 강조색5 3 63" xfId="505"/>
    <cellStyle name="60% - 강조색5 3 64" xfId="2950"/>
    <cellStyle name="60% - 강조색5 51 10" xfId="604"/>
    <cellStyle name="60% - 강조색5 51 11" xfId="1572"/>
    <cellStyle name="60% - 강조색5 51 12" xfId="1383"/>
    <cellStyle name="60% - 강조색5 51 4" xfId="3022"/>
    <cellStyle name="60% - 강조색5 52 11" xfId="4052"/>
    <cellStyle name="60% - 강조색5 52 5" xfId="3595"/>
    <cellStyle name="60% - 강조색5 52 9" xfId="4517"/>
    <cellStyle name="60% - 강조색5 53 11" xfId="3102"/>
    <cellStyle name="60% - 강조색5 53 12" xfId="2271"/>
    <cellStyle name="60% - 강조색5 53 3" xfId="4570"/>
    <cellStyle name="60% - 강조색5 53 6" xfId="3865"/>
    <cellStyle name="60% - 강조색5 53 7" xfId="1933"/>
    <cellStyle name="60% - 강조색5 53 9" xfId="3894"/>
    <cellStyle name="60% - 강조색5 54 11" xfId="1628"/>
    <cellStyle name="60% - 강조색5 54 12" xfId="1468"/>
    <cellStyle name="60% - 강조색5 54 3" xfId="4574"/>
    <cellStyle name="60% - 강조색5 54 5" xfId="2997"/>
    <cellStyle name="60% - 강조색5 54 6" xfId="2813"/>
    <cellStyle name="60% - 강조색5 55 5" xfId="4923"/>
    <cellStyle name="60% - 강조색5 55 7" xfId="2946"/>
    <cellStyle name="60% - 강조색5 56" xfId="5107"/>
    <cellStyle name="60% - 강조색5 56 10" xfId="1811"/>
    <cellStyle name="60% - 강조색5 56 12" xfId="4359"/>
    <cellStyle name="60% - 강조색5 56 4" xfId="1895"/>
    <cellStyle name="60% - 강조색5 56 8" xfId="2592"/>
    <cellStyle name="60% - 강조색5 56 9" xfId="1920"/>
    <cellStyle name="60% - 강조색5 6 10" xfId="4471"/>
    <cellStyle name="60% - 강조색5 6 2 11" xfId="2266"/>
    <cellStyle name="60% - 강조색5 6 2 2" xfId="4620"/>
    <cellStyle name="60% - 강조색5 6 2 8" xfId="3993"/>
    <cellStyle name="60% - 강조색5 6 5" xfId="3836"/>
    <cellStyle name="60% - 강조색5 6 6" xfId="4451"/>
    <cellStyle name="60% - 강조색5 62" xfId="4204"/>
    <cellStyle name="60% - 강조색6 2 15" xfId="2066"/>
    <cellStyle name="60% - 강조색6 2 2 15" xfId="2065"/>
    <cellStyle name="60% - 강조색6 2 2 2 10" xfId="3377"/>
    <cellStyle name="60% - 강조색6 2 2 2 11" xfId="1169"/>
    <cellStyle name="60% - 강조색6 2 2 2 2 10" xfId="1642"/>
    <cellStyle name="60% - 강조색6 2 2 2 2 11" xfId="1476"/>
    <cellStyle name="60% - 강조색6 2 2 2 2 12" xfId="1298"/>
    <cellStyle name="60% - 강조색6 2 2 2 2 2" xfId="4251"/>
    <cellStyle name="60% - 강조색6 2 2 2 2 3" xfId="3095"/>
    <cellStyle name="60% - 강조색6 2 2 2 2 4" xfId="2960"/>
    <cellStyle name="60% - 강조색6 2 2 2 2 6" xfId="2882"/>
    <cellStyle name="60% - 강조색6 2 2 2 2 9" xfId="2270"/>
    <cellStyle name="60% - 강조색6 2 2 2 5" xfId="243"/>
    <cellStyle name="60% - 강조색6 2 2 2 7" xfId="2915"/>
    <cellStyle name="60% - 강조색6 2 2 2 8" xfId="72"/>
    <cellStyle name="60% - 강조색6 2 2 2 9" xfId="4229"/>
    <cellStyle name="60% - 강조색6 2 2 35" xfId="2055"/>
    <cellStyle name="60% - 강조색6 2 2 54" xfId="4943"/>
    <cellStyle name="60% - 강조색6 2 2 57" xfId="2889"/>
    <cellStyle name="60% - 강조색6 2 2 58" xfId="3342"/>
    <cellStyle name="60% - 강조색6 2 2 60" xfId="3324"/>
    <cellStyle name="60% - 강조색6 2 2 62" xfId="2207"/>
    <cellStyle name="60% - 강조색6 2 2 64" xfId="2217"/>
    <cellStyle name="60% - 강조색6 2 57" xfId="4955"/>
    <cellStyle name="60% - 강조색6 2 58" xfId="1886"/>
    <cellStyle name="60% - 강조색6 2 59" xfId="3050"/>
    <cellStyle name="60% - 강조색6 2 6 10" xfId="300"/>
    <cellStyle name="60% - 강조색6 2 6 11" xfId="1505"/>
    <cellStyle name="60% - 강조색6 2 6 12" xfId="1321"/>
    <cellStyle name="60% - 강조색6 2 6 2 10" xfId="69"/>
    <cellStyle name="60% - 강조색6 2 6 2 12" xfId="635"/>
    <cellStyle name="60% - 강조색6 2 6 2 2 2" xfId="4241"/>
    <cellStyle name="60% - 강조색6 2 6 2 3" xfId="1667"/>
    <cellStyle name="60% - 강조색6 2 6 2 4" xfId="4078"/>
    <cellStyle name="60% - 강조색6 2 6 2 5" xfId="1107"/>
    <cellStyle name="60% - 강조색6 2 6 2 6" xfId="4000"/>
    <cellStyle name="60% - 강조색6 2 6 2 8" xfId="664"/>
    <cellStyle name="60% - 강조색6 2 6 3" xfId="3118"/>
    <cellStyle name="60% - 강조색6 2 6 5" xfId="2785"/>
    <cellStyle name="60% - 강조색6 2 6 6" xfId="3348"/>
    <cellStyle name="60% - 강조색6 2 6 7" xfId="2547"/>
    <cellStyle name="60% - 강조색6 2 6 8" xfId="2377"/>
    <cellStyle name="60% - 강조색6 2 60" xfId="3942"/>
    <cellStyle name="60% - 강조색6 2 64" xfId="2342"/>
    <cellStyle name="60% - 강조색6 2 66" xfId="1594"/>
    <cellStyle name="60% - 강조색6 2 67" xfId="1405"/>
    <cellStyle name="60% - 강조색6 3 2 10" xfId="22"/>
    <cellStyle name="60% - 강조색6 3 2 11" xfId="1871"/>
    <cellStyle name="60% - 강조색6 3 2 2 10" xfId="3788"/>
    <cellStyle name="60% - 강조색6 3 2 2 12" xfId="414"/>
    <cellStyle name="60% - 강조색6 3 2 2 2" xfId="4233"/>
    <cellStyle name="60% - 강조색6 3 2 2 2 2" xfId="4224"/>
    <cellStyle name="60% - 강조색6 3 2 2 3" xfId="332"/>
    <cellStyle name="60% - 강조색6 3 2 2 4" xfId="4068"/>
    <cellStyle name="60% - 강조색6 3 2 2 5" xfId="1794"/>
    <cellStyle name="60% - 강조색6 3 2 2 6" xfId="3005"/>
    <cellStyle name="60% - 강조색6 3 2 2 8" xfId="3907"/>
    <cellStyle name="60% - 강조색6 3 2 2 9" xfId="591"/>
    <cellStyle name="60% - 강조색6 3 2 3" xfId="1669"/>
    <cellStyle name="60% - 강조색6 3 2 4" xfId="4071"/>
    <cellStyle name="60% - 강조색6 3 2 5" xfId="1146"/>
    <cellStyle name="60% - 강조색6 3 2 8" xfId="601"/>
    <cellStyle name="60% - 강조색6 3 2 9" xfId="3370"/>
    <cellStyle name="60% - 강조색6 3 59" xfId="4458"/>
    <cellStyle name="60% - 강조색6 3 61" xfId="127"/>
    <cellStyle name="60% - 강조색6 3 63" xfId="2853"/>
    <cellStyle name="60% - 강조색6 51 10" xfId="660"/>
    <cellStyle name="60% - 강조색6 51 11" xfId="1138"/>
    <cellStyle name="60% - 강조색6 51 12" xfId="1533"/>
    <cellStyle name="60% - 강조색6 51 4" xfId="4468"/>
    <cellStyle name="60% - 강조색6 51 6" xfId="335"/>
    <cellStyle name="60% - 강조색6 51 7" xfId="1788"/>
    <cellStyle name="60% - 강조색6 52 12" xfId="1605"/>
    <cellStyle name="60% - 강조색6 52 4" xfId="3178"/>
    <cellStyle name="60% - 강조색6 52 6" xfId="3538"/>
    <cellStyle name="60% - 강조색6 52 7" xfId="3136"/>
    <cellStyle name="60% - 강조색6 52 8" xfId="3861"/>
    <cellStyle name="60% - 강조색6 52 9" xfId="2449"/>
    <cellStyle name="60% - 강조색6 53 10" xfId="4151"/>
    <cellStyle name="60% - 강조색6 53 11" xfId="4366"/>
    <cellStyle name="60% - 강조색6 53 12" xfId="4191"/>
    <cellStyle name="60% - 강조색6 53 4" xfId="3464"/>
    <cellStyle name="60% - 강조색6 54 11" xfId="1629"/>
    <cellStyle name="60% - 강조색6 54 12" xfId="1469"/>
    <cellStyle name="60% - 강조색6 55 10" xfId="2920"/>
    <cellStyle name="60% - 강조색6 55 11" xfId="2604"/>
    <cellStyle name="60% - 강조색6 55 12" xfId="187"/>
    <cellStyle name="60% - 강조색6 55 3" xfId="4571"/>
    <cellStyle name="60% - 강조색6 55 7" xfId="3322"/>
    <cellStyle name="60% - 강조색6 55 9" xfId="4311"/>
    <cellStyle name="60% - 강조색6 56 12" xfId="2565"/>
    <cellStyle name="60% - 강조색6 56 4" xfId="3664"/>
    <cellStyle name="60% - 강조색6 56 5" xfId="4454"/>
    <cellStyle name="60% - 강조색6 56 9" xfId="3073"/>
    <cellStyle name="60% - 강조색6 57" xfId="1964"/>
    <cellStyle name="60% - 강조색6 58" xfId="3655"/>
    <cellStyle name="60% - 강조색6 59" xfId="4339"/>
    <cellStyle name="60% - 강조색6 6 10" xfId="1624"/>
    <cellStyle name="60% - 강조색6 6 11" xfId="1464"/>
    <cellStyle name="60% - 강조색6 6 12" xfId="284"/>
    <cellStyle name="60% - 강조색6 6 2 10" xfId="3256"/>
    <cellStyle name="60% - 강조색6 6 2 11" xfId="2408"/>
    <cellStyle name="60% - 강조색6 6 2 12" xfId="589"/>
    <cellStyle name="60% - 강조색6 6 2 2" xfId="1936"/>
    <cellStyle name="60% - 강조색6 6 2 4" xfId="4450"/>
    <cellStyle name="60% - 강조색6 6 2 6" xfId="5106"/>
    <cellStyle name="60% - 강조색6 6 2 8" xfId="4163"/>
    <cellStyle name="60% - 강조색6 6 2 9" xfId="3249"/>
    <cellStyle name="60% - 강조색6 6 6" xfId="4333"/>
    <cellStyle name="60% - 강조색6 6 9" xfId="2249"/>
    <cellStyle name="60% - 강조색6 61" xfId="4126"/>
    <cellStyle name="60% - 강조색6 62" xfId="2582"/>
    <cellStyle name="60% - 강조색6 66" xfId="1105"/>
    <cellStyle name="60% - 강조색6 8" xfId="2177"/>
    <cellStyle name="AeE­ [0]_ 2ÆAAþº° " xfId="486"/>
    <cellStyle name="AeE­_ 2ÆAAþº° " xfId="1030"/>
    <cellStyle name="Æu¼ " xfId="1029"/>
    <cellStyle name="Æu¼  10" xfId="269"/>
    <cellStyle name="Æu¼  11" xfId="1013"/>
    <cellStyle name="Æu¼  12" xfId="168"/>
    <cellStyle name="Æu¼  14" xfId="1762"/>
    <cellStyle name="Æu¼  15" xfId="749"/>
    <cellStyle name="Æu¼  16" xfId="597"/>
    <cellStyle name="Æu¼  17" xfId="237"/>
    <cellStyle name="Æu¼  18" xfId="1010"/>
    <cellStyle name="Æu¼  9" xfId="1018"/>
    <cellStyle name="AÞ¸¶_°u¸RC×¸n_¾÷A¾º° " xfId="2185"/>
    <cellStyle name="Au¸r  10" xfId="1046"/>
    <cellStyle name="Au¸r  11" xfId="478"/>
    <cellStyle name="Au¸r  14" xfId="1154"/>
    <cellStyle name="Au¸r  15" xfId="707"/>
    <cellStyle name="Au¸r  16" xfId="529"/>
    <cellStyle name="Au¸r  17" xfId="215"/>
    <cellStyle name="Au¸r  18" xfId="476"/>
    <cellStyle name="Au¸r  3" xfId="2118"/>
    <cellStyle name="Au¸r  45" xfId="809"/>
    <cellStyle name="Au¸r  5" xfId="482"/>
    <cellStyle name="Au¸r  6" xfId="271"/>
    <cellStyle name="Au¸r  8" xfId="1050"/>
    <cellStyle name="Au¸r  9" xfId="1017"/>
    <cellStyle name="Calc Currency (0) 10" xfId="479"/>
    <cellStyle name="Calc Currency (0) 12" xfId="771"/>
    <cellStyle name="Calc Currency (0) 13" xfId="180"/>
    <cellStyle name="Calc Currency (0) 15" xfId="1780"/>
    <cellStyle name="Calc Currency (0) 16" xfId="739"/>
    <cellStyle name="Calc Currency (0) 17" xfId="618"/>
    <cellStyle name="Calc Currency (0) 18" xfId="248"/>
    <cellStyle name="Calc Currency (0) 26" xfId="2189"/>
    <cellStyle name="Calc Currency (0) 46" xfId="811"/>
    <cellStyle name="Calc Currency (0) 6" xfId="1096"/>
    <cellStyle name="Comma 10" xfId="1019"/>
    <cellStyle name="Comma 12" xfId="1014"/>
    <cellStyle name="Comma 13" xfId="1011"/>
    <cellStyle name="Comma 15" xfId="1779"/>
    <cellStyle name="Comma 16" xfId="726"/>
    <cellStyle name="Comma 17" xfId="648"/>
    <cellStyle name="Comma 18" xfId="257"/>
    <cellStyle name="Comma 24" xfId="2115"/>
    <cellStyle name="Comma 24 2 2" xfId="868"/>
    <cellStyle name="Comma 24 2 3" xfId="1182"/>
    <cellStyle name="Comma 24 2 4" xfId="272"/>
    <cellStyle name="Comma 24 3" xfId="866"/>
    <cellStyle name="Comma 24 4" xfId="845"/>
    <cellStyle name="Comma 5" xfId="483"/>
    <cellStyle name="Comma 6" xfId="777"/>
    <cellStyle name="Comma 67" xfId="813"/>
    <cellStyle name="Comma 7" xfId="2117"/>
    <cellStyle name="Currency 10" xfId="577"/>
    <cellStyle name="Currency 12" xfId="1101"/>
    <cellStyle name="Currency 13" xfId="1764"/>
    <cellStyle name="Currency 16" xfId="1167"/>
    <cellStyle name="Currency 17" xfId="708"/>
    <cellStyle name="Currency 18" xfId="561"/>
    <cellStyle name="Currency 24 2 2" xfId="869"/>
    <cellStyle name="Currency 24 2 3" xfId="1183"/>
    <cellStyle name="Currency 24 2 4" xfId="779"/>
    <cellStyle name="Currency 24 3" xfId="865"/>
    <cellStyle name="Currency 24 4" xfId="846"/>
    <cellStyle name="Currency 5" xfId="1024"/>
    <cellStyle name="Currency 67" xfId="825"/>
    <cellStyle name="Currency 7" xfId="1023"/>
    <cellStyle name="Currency1 3 3" xfId="864"/>
    <cellStyle name="Currency1 3 4" xfId="847"/>
    <cellStyle name="Date 3" xfId="2107"/>
    <cellStyle name="Entered" xfId="2188"/>
    <cellStyle name="Percent 11" xfId="1027"/>
    <cellStyle name="Percent 24 2 2" xfId="867"/>
    <cellStyle name="Percent 24 2 3" xfId="273"/>
    <cellStyle name="Percent 24 2 4" xfId="1181"/>
    <cellStyle name="Percent 24 3" xfId="863"/>
    <cellStyle name="Percent 24 4" xfId="788"/>
    <cellStyle name="Percent 37" xfId="2114"/>
    <cellStyle name="Percent 6" xfId="484"/>
    <cellStyle name="Percent 67" xfId="810"/>
    <cellStyle name="Percent 9" xfId="2119"/>
    <cellStyle name="강조색1 2 2 2 10" xfId="602"/>
    <cellStyle name="강조색1 2 2 2 11" xfId="1517"/>
    <cellStyle name="강조색1 2 2 2 12" xfId="1332"/>
    <cellStyle name="강조색1 2 2 2 2 11" xfId="118"/>
    <cellStyle name="강조색1 2 2 2 2 12" xfId="4376"/>
    <cellStyle name="강조색1 2 2 2 2 2 2" xfId="4218"/>
    <cellStyle name="강조색1 2 2 2 2 3" xfId="340"/>
    <cellStyle name="강조색1 2 2 2 2 6" xfId="4295"/>
    <cellStyle name="강조색1 2 2 2 2 9" xfId="609"/>
    <cellStyle name="강조색1 2 2 2 5" xfId="2796"/>
    <cellStyle name="강조색1 2 2 2 6" xfId="3077"/>
    <cellStyle name="강조색1 2 2 2 7" xfId="2554"/>
    <cellStyle name="강조색1 2 2 2 9" xfId="2284"/>
    <cellStyle name="강조색1 2 2 41" xfId="2063"/>
    <cellStyle name="강조색1 2 2 51" xfId="5050"/>
    <cellStyle name="강조색1 2 2 52" xfId="4959"/>
    <cellStyle name="강조색1 2 2 53" xfId="4918"/>
    <cellStyle name="강조색1 2 2 54" xfId="4721"/>
    <cellStyle name="강조색1 2 2 57" xfId="2890"/>
    <cellStyle name="강조색1 2 2 62" xfId="2208"/>
    <cellStyle name="강조색1 2 2 64" xfId="2686"/>
    <cellStyle name="강조색1 2 54" xfId="5054"/>
    <cellStyle name="강조색1 2 55" xfId="4963"/>
    <cellStyle name="강조색1 2 57" xfId="1951"/>
    <cellStyle name="강조색1 2 58" xfId="3163"/>
    <cellStyle name="강조색1 2 59" xfId="3052"/>
    <cellStyle name="강조색1 2 6 12" xfId="2702"/>
    <cellStyle name="강조색1 2 6 2 11" xfId="150"/>
    <cellStyle name="강조색1 2 6 2 12" xfId="3986"/>
    <cellStyle name="강조색1 2 6 2 3" xfId="532"/>
    <cellStyle name="강조색1 2 6 2 5" xfId="3366"/>
    <cellStyle name="강조색1 2 6 2 6" xfId="1930"/>
    <cellStyle name="강조색1 2 6 2 7" xfId="4499"/>
    <cellStyle name="강조색1 2 6 2 8" xfId="544"/>
    <cellStyle name="강조색1 2 6 2 9" xfId="2719"/>
    <cellStyle name="강조색1 2 6 3" xfId="3170"/>
    <cellStyle name="강조색1 2 6 4" xfId="3580"/>
    <cellStyle name="강조색1 2 6 6" xfId="4194"/>
    <cellStyle name="강조색1 2 6 8" xfId="4015"/>
    <cellStyle name="강조색1 2 6 9" xfId="2844"/>
    <cellStyle name="강조색1 2 62" xfId="3301"/>
    <cellStyle name="강조색1 2 64" xfId="2343"/>
    <cellStyle name="강조색1 2 66" xfId="1595"/>
    <cellStyle name="강조색1 2 67" xfId="1406"/>
    <cellStyle name="강조색1 3 2 10" xfId="512"/>
    <cellStyle name="강조색1 3 2 12" xfId="3884"/>
    <cellStyle name="강조색1 3 2 2 11" xfId="2856"/>
    <cellStyle name="강조색1 3 2 2 2 2" xfId="4192"/>
    <cellStyle name="강조색1 3 2 2 4" xfId="4446"/>
    <cellStyle name="강조색1 3 2 2 6" xfId="3825"/>
    <cellStyle name="강조색1 3 2 2 7" xfId="191"/>
    <cellStyle name="강조색1 3 2 2 8" xfId="4129"/>
    <cellStyle name="강조색1 3 2 3" xfId="587"/>
    <cellStyle name="강조색1 3 2 4" xfId="4060"/>
    <cellStyle name="강조색1 3 2 7" xfId="3847"/>
    <cellStyle name="강조색1 3 2 8" xfId="4361"/>
    <cellStyle name="강조색1 3 20" xfId="2062"/>
    <cellStyle name="강조색1 3 51" xfId="5037"/>
    <cellStyle name="강조색1 3 52" xfId="4947"/>
    <cellStyle name="강조색1 3 53" xfId="4905"/>
    <cellStyle name="강조색1 3 54" xfId="4717"/>
    <cellStyle name="강조색1 3 59" xfId="673"/>
    <cellStyle name="강조색1 3 63" xfId="2516"/>
    <cellStyle name="강조색1 3 64" xfId="4482"/>
    <cellStyle name="강조색1 51 10" xfId="2978"/>
    <cellStyle name="강조색1 51 11" xfId="2220"/>
    <cellStyle name="강조색1 51 12" xfId="114"/>
    <cellStyle name="강조색1 51 3" xfId="4581"/>
    <cellStyle name="강조색1 51 4" xfId="3233"/>
    <cellStyle name="강조색1 51 6" xfId="2834"/>
    <cellStyle name="강조색1 51 8" xfId="3754"/>
    <cellStyle name="강조색1 51 9" xfId="4080"/>
    <cellStyle name="강조색1 52 10" xfId="3496"/>
    <cellStyle name="강조색1 52 11" xfId="1769"/>
    <cellStyle name="강조색1 52 12" xfId="4165"/>
    <cellStyle name="강조색1 52 3" xfId="4561"/>
    <cellStyle name="강조색1 53 11" xfId="513"/>
    <cellStyle name="강조색1 53 4" xfId="3802"/>
    <cellStyle name="강조색1 54" xfId="5055"/>
    <cellStyle name="강조색1 54 10" xfId="3684"/>
    <cellStyle name="강조색1 54 11" xfId="3608"/>
    <cellStyle name="강조색1 54 12" xfId="3820"/>
    <cellStyle name="강조색1 54 2" xfId="3259"/>
    <cellStyle name="강조색1 54 4" xfId="3779"/>
    <cellStyle name="강조색1 54 6" xfId="3401"/>
    <cellStyle name="강조색1 54 7" xfId="2734"/>
    <cellStyle name="강조색1 54 9" xfId="3177"/>
    <cellStyle name="강조색1 55" xfId="4964"/>
    <cellStyle name="강조색1 55 10" xfId="1587"/>
    <cellStyle name="강조색1 55 11" xfId="1397"/>
    <cellStyle name="강조색1 55 12" xfId="1252"/>
    <cellStyle name="강조색1 55 3" xfId="3034"/>
    <cellStyle name="강조색1 55 5" xfId="2716"/>
    <cellStyle name="강조색1 55 6" xfId="2573"/>
    <cellStyle name="강조색1 55 8" xfId="2331"/>
    <cellStyle name="강조색1 55 9" xfId="2198"/>
    <cellStyle name="강조색1 56 10" xfId="1535"/>
    <cellStyle name="강조색1 56 11" xfId="1348"/>
    <cellStyle name="강조색1 56 12" xfId="1224"/>
    <cellStyle name="강조색1 56 6" xfId="2531"/>
    <cellStyle name="강조색1 56 7" xfId="2409"/>
    <cellStyle name="강조색1 56 9" xfId="1156"/>
    <cellStyle name="강조색1 57" xfId="4723"/>
    <cellStyle name="강조색1 6 11" xfId="1551"/>
    <cellStyle name="강조색1 6 12" xfId="1363"/>
    <cellStyle name="강조색1 6 2 10" xfId="2394"/>
    <cellStyle name="강조색1 6 2 12" xfId="603"/>
    <cellStyle name="강조색1 6 2 2 2" xfId="4180"/>
    <cellStyle name="강조색1 6 2 3" xfId="711"/>
    <cellStyle name="강조색1 6 2 4" xfId="3269"/>
    <cellStyle name="강조색1 6 2 5" xfId="3145"/>
    <cellStyle name="강조색1 6 2 6" xfId="3822"/>
    <cellStyle name="강조색1 6 2 8" xfId="3474"/>
    <cellStyle name="강조색1 6 5" xfId="2828"/>
    <cellStyle name="강조색1 6 6" xfId="4214"/>
    <cellStyle name="강조색1 6 7" xfId="102"/>
    <cellStyle name="강조색1 6 8" xfId="2416"/>
    <cellStyle name="강조색1 6 9" xfId="2305"/>
    <cellStyle name="강조색1 60" xfId="2821"/>
    <cellStyle name="강조색1 61" xfId="3264"/>
    <cellStyle name="강조색1 62" xfId="2583"/>
    <cellStyle name="강조색1 66" xfId="1544"/>
    <cellStyle name="강조색1 67" xfId="1356"/>
    <cellStyle name="강조색2 2 2 16" xfId="2061"/>
    <cellStyle name="강조색2 2 2 2 12" xfId="3257"/>
    <cellStyle name="강조색2 2 2 2 2 10" xfId="1727"/>
    <cellStyle name="강조색2 2 2 2 2 11" xfId="2362"/>
    <cellStyle name="강조색2 2 2 2 2 12" xfId="2329"/>
    <cellStyle name="강조색2 2 2 2 2 3" xfId="103"/>
    <cellStyle name="강조색2 2 2 2 2 5" xfId="1696"/>
    <cellStyle name="강조색2 2 2 2 2 6" xfId="959"/>
    <cellStyle name="강조색2 2 2 2 2 7" xfId="3848"/>
    <cellStyle name="강조색2 2 2 2 2 8" xfId="524"/>
    <cellStyle name="강조색2 2 2 2 2 9" xfId="2937"/>
    <cellStyle name="강조색2 2 2 2 6" xfId="3461"/>
    <cellStyle name="강조색2 2 2 2 7" xfId="149"/>
    <cellStyle name="강조색2 2 2 2 8" xfId="2772"/>
    <cellStyle name="강조색2 2 2 54" xfId="4713"/>
    <cellStyle name="강조색2 2 2 55" xfId="3669"/>
    <cellStyle name="강조색2 2 2 57" xfId="4365"/>
    <cellStyle name="강조색2 2 2 59" xfId="359"/>
    <cellStyle name="강조색2 2 2 60" xfId="2774"/>
    <cellStyle name="강조색2 2 2 64" xfId="1661"/>
    <cellStyle name="강조색2 2 43" xfId="2178"/>
    <cellStyle name="강조색2 2 5" xfId="2092"/>
    <cellStyle name="강조색2 2 50" xfId="1986"/>
    <cellStyle name="강조색2 2 56" xfId="4897"/>
    <cellStyle name="강조색2 2 57" xfId="4714"/>
    <cellStyle name="강조색2 2 6 11" xfId="4555"/>
    <cellStyle name="강조색2 2 6 2 12" xfId="3454"/>
    <cellStyle name="강조색2 2 6 2 2 2" xfId="4152"/>
    <cellStyle name="강조색2 2 6 2 4" xfId="4322"/>
    <cellStyle name="강조색2 2 6 2 5" xfId="3955"/>
    <cellStyle name="강조색2 2 6 5" xfId="4594"/>
    <cellStyle name="강조색2 2 6 6" xfId="2146"/>
    <cellStyle name="강조색2 2 6 7" xfId="3345"/>
    <cellStyle name="강조색2 2 6 9" xfId="3445"/>
    <cellStyle name="강조색2 2 60" xfId="3873"/>
    <cellStyle name="강조색2 2 62" xfId="2863"/>
    <cellStyle name="강조색2 2 64" xfId="56"/>
    <cellStyle name="강조색2 2 65" xfId="3781"/>
    <cellStyle name="강조색2 2 66" xfId="426"/>
    <cellStyle name="강조색2 2 67" xfId="4374"/>
    <cellStyle name="강조색2 3 2 10" xfId="3189"/>
    <cellStyle name="강조색2 3 2 12" xfId="3591"/>
    <cellStyle name="강조색2 3 2 2 10" xfId="2982"/>
    <cellStyle name="강조색2 3 2 2 11" xfId="2233"/>
    <cellStyle name="강조색2 3 2 2 2" xfId="1919"/>
    <cellStyle name="강조색2 3 2 2 2 2" xfId="4138"/>
    <cellStyle name="강조색2 3 2 2 3" xfId="3358"/>
    <cellStyle name="강조색2 3 2 2 5" xfId="4504"/>
    <cellStyle name="강조색2 3 2 2 9" xfId="2472"/>
    <cellStyle name="강조색2 3 2 8" xfId="2689"/>
    <cellStyle name="강조색2 3 48" xfId="5117"/>
    <cellStyle name="강조색2 3 54" xfId="4710"/>
    <cellStyle name="강조색2 3 58" xfId="3904"/>
    <cellStyle name="강조색2 3 61" xfId="3482"/>
    <cellStyle name="강조색2 3 62" xfId="1042"/>
    <cellStyle name="강조색2 30" xfId="2060"/>
    <cellStyle name="강조색2 51 11" xfId="3144"/>
    <cellStyle name="강조색2 51 3" xfId="4591"/>
    <cellStyle name="강조색2 51 4" xfId="4464"/>
    <cellStyle name="강조색2 52 10" xfId="4157"/>
    <cellStyle name="강조색2 52 11" xfId="2430"/>
    <cellStyle name="강조색2 52 12" xfId="1144"/>
    <cellStyle name="강조색2 52 3" xfId="4554"/>
    <cellStyle name="강조색2 52 5" xfId="3673"/>
    <cellStyle name="강조색2 52 6" xfId="3959"/>
    <cellStyle name="강조색2 52 8" xfId="3106"/>
    <cellStyle name="강조색2 52 9" xfId="4026"/>
    <cellStyle name="강조색2 53 2" xfId="3315"/>
    <cellStyle name="강조색2 53 3" xfId="3439"/>
    <cellStyle name="강조색2 53 5" xfId="4238"/>
    <cellStyle name="강조색2 53 6" xfId="4148"/>
    <cellStyle name="강조색2 53 7" xfId="3602"/>
    <cellStyle name="강조색2 53 8" xfId="1159"/>
    <cellStyle name="강조색2 54 11" xfId="487"/>
    <cellStyle name="강조색2 54 3" xfId="1856"/>
    <cellStyle name="강조색2 54 4" xfId="3766"/>
    <cellStyle name="강조색2 54 9" xfId="95"/>
    <cellStyle name="강조색2 55" xfId="1954"/>
    <cellStyle name="강조색2 55 10" xfId="1579"/>
    <cellStyle name="강조색2 55 11" xfId="1390"/>
    <cellStyle name="강조색2 55 12" xfId="1246"/>
    <cellStyle name="강조색2 55 2" xfId="3211"/>
    <cellStyle name="강조색2 55 8" xfId="2328"/>
    <cellStyle name="강조색2 55 9" xfId="2192"/>
    <cellStyle name="강조색2 56" xfId="4899"/>
    <cellStyle name="강조색2 56 10" xfId="1529"/>
    <cellStyle name="강조색2 56 11" xfId="1343"/>
    <cellStyle name="강조색2 56 12" xfId="1221"/>
    <cellStyle name="강조색2 56 6" xfId="2523"/>
    <cellStyle name="강조색2 56 8" xfId="2291"/>
    <cellStyle name="강조색2 56 9" xfId="747"/>
    <cellStyle name="강조색2 57" xfId="4715"/>
    <cellStyle name="강조색2 59" xfId="4431"/>
    <cellStyle name="강조색2 6 11" xfId="310"/>
    <cellStyle name="강조색2 6 12" xfId="2254"/>
    <cellStyle name="강조색2 6 2 10" xfId="917"/>
    <cellStyle name="강조색2 6 2 11" xfId="3915"/>
    <cellStyle name="강조색2 6 2 12" xfId="3605"/>
    <cellStyle name="강조색2 6 2 5" xfId="2855"/>
    <cellStyle name="강조색2 6 2 6" xfId="3515"/>
    <cellStyle name="강조색2 6 2 8" xfId="507"/>
    <cellStyle name="강조색2 6 3" xfId="3647"/>
    <cellStyle name="강조색2 60" xfId="3277"/>
    <cellStyle name="강조색2 61" xfId="3007"/>
    <cellStyle name="강조색2 62" xfId="358"/>
    <cellStyle name="강조색2 63" xfId="4164"/>
    <cellStyle name="강조색2 64" xfId="197"/>
    <cellStyle name="강조색2 66" xfId="1702"/>
    <cellStyle name="강조색3 2 2 2 11" xfId="130"/>
    <cellStyle name="강조색3 2 2 2 2 10" xfId="420"/>
    <cellStyle name="강조색3 2 2 2 2 12" xfId="1932"/>
    <cellStyle name="강조색3 2 2 2 2 3" xfId="624"/>
    <cellStyle name="강조색3 2 2 2 2 6" xfId="425"/>
    <cellStyle name="강조색3 2 2 2 2 7" xfId="389"/>
    <cellStyle name="강조색3 2 2 2 3" xfId="552"/>
    <cellStyle name="강조색3 2 2 2 4" xfId="4031"/>
    <cellStyle name="강조색3 2 2 2 5" xfId="504"/>
    <cellStyle name="강조색3 2 2 2 6" xfId="3027"/>
    <cellStyle name="강조색3 2 2 2 8" xfId="2654"/>
    <cellStyle name="강조색3 2 2 2 9" xfId="3592"/>
    <cellStyle name="강조색3 2 2 24" xfId="2059"/>
    <cellStyle name="강조색3 2 2 43" xfId="966"/>
    <cellStyle name="강조색3 2 2 48" xfId="5112"/>
    <cellStyle name="강조색3 2 2 53" xfId="4889"/>
    <cellStyle name="강조색3 2 2 59" xfId="364"/>
    <cellStyle name="강조색3 2 2 62" xfId="4244"/>
    <cellStyle name="강조색3 2 2 63" xfId="639"/>
    <cellStyle name="강조색3 2 2 64" xfId="2387"/>
    <cellStyle name="강조색3 2 45" xfId="1997"/>
    <cellStyle name="강조색3 2 51" xfId="5113"/>
    <cellStyle name="강조색3 2 56" xfId="4894"/>
    <cellStyle name="강조색3 2 6 10" xfId="2541"/>
    <cellStyle name="강조색3 2 6 12" xfId="3576"/>
    <cellStyle name="강조색3 2 6 2 10" xfId="550"/>
    <cellStyle name="강조색3 2 6 2 11" xfId="1566"/>
    <cellStyle name="강조색3 2 6 2 12" xfId="1377"/>
    <cellStyle name="강조색3 2 6 2 4" xfId="3018"/>
    <cellStyle name="강조색3 2 6 2 6" xfId="1897"/>
    <cellStyle name="강조색3 2 6 3" xfId="3689"/>
    <cellStyle name="강조색3 2 6 4" xfId="4294"/>
    <cellStyle name="강조색3 2 6 6" xfId="2636"/>
    <cellStyle name="강조색3 2 6 7" xfId="2998"/>
    <cellStyle name="강조색3 2 6 8" xfId="2975"/>
    <cellStyle name="강조색3 2 6 9" xfId="3570"/>
    <cellStyle name="강조색3 2 61" xfId="3085"/>
    <cellStyle name="강조색3 2 62" xfId="363"/>
    <cellStyle name="강조색3 2 64" xfId="2485"/>
    <cellStyle name="강조색3 2 65" xfId="2755"/>
    <cellStyle name="강조색3 2 66" xfId="2244"/>
    <cellStyle name="강조색3 2 67" xfId="2350"/>
    <cellStyle name="강조색3 23" xfId="2058"/>
    <cellStyle name="강조색3 3 2 10" xfId="2301"/>
    <cellStyle name="강조색3 3 2 2 10" xfId="417"/>
    <cellStyle name="강조색3 3 2 2 11" xfId="3453"/>
    <cellStyle name="강조색3 3 2 2 5" xfId="554"/>
    <cellStyle name="강조색3 3 2 2 6" xfId="2704"/>
    <cellStyle name="강조색3 3 2 2 8" xfId="496"/>
    <cellStyle name="강조색3 3 2 2 9" xfId="1043"/>
    <cellStyle name="강조색3 3 2 3" xfId="3362"/>
    <cellStyle name="강조색3 3 2 8" xfId="2727"/>
    <cellStyle name="강조색3 3 43" xfId="116"/>
    <cellStyle name="강조색3 3 44" xfId="164"/>
    <cellStyle name="강조색3 3 48" xfId="5108"/>
    <cellStyle name="강조색3 3 49" xfId="5058"/>
    <cellStyle name="강조색3 3 61" xfId="1034"/>
    <cellStyle name="강조색3 3 64" xfId="218"/>
    <cellStyle name="강조색3 4" xfId="2091"/>
    <cellStyle name="강조색3 51" xfId="5114"/>
    <cellStyle name="강조색3 51 10" xfId="2232"/>
    <cellStyle name="강조색3 51 11" xfId="1835"/>
    <cellStyle name="강조색3 51 12" xfId="3351"/>
    <cellStyle name="강조색3 51 3" xfId="4595"/>
    <cellStyle name="강조색3 51 7" xfId="2642"/>
    <cellStyle name="강조색3 51 8" xfId="2469"/>
    <cellStyle name="강조색3 52 10" xfId="3229"/>
    <cellStyle name="강조색3 52 11" xfId="2380"/>
    <cellStyle name="강조색3 52 2" xfId="3323"/>
    <cellStyle name="강조색3 52 5" xfId="4520"/>
    <cellStyle name="강조색3 52 6" xfId="4250"/>
    <cellStyle name="강조색3 52 8" xfId="341"/>
    <cellStyle name="강조색3 52 9" xfId="4219"/>
    <cellStyle name="강조색3 53 10" xfId="4686"/>
    <cellStyle name="강조색3 53 11" xfId="2446"/>
    <cellStyle name="강조색3 53 2" xfId="3302"/>
    <cellStyle name="강조색3 53 3" xfId="4608"/>
    <cellStyle name="강조색3 53 5" xfId="4527"/>
    <cellStyle name="강조색3 53 6" xfId="328"/>
    <cellStyle name="강조색3 53 7" xfId="4069"/>
    <cellStyle name="강조색3 53 8" xfId="1677"/>
    <cellStyle name="강조색3 53 9" xfId="4120"/>
    <cellStyle name="강조색3 54 10" xfId="627"/>
    <cellStyle name="강조색3 54 12" xfId="3311"/>
    <cellStyle name="강조색3 54 3" xfId="3083"/>
    <cellStyle name="강조색3 54 4" xfId="3638"/>
    <cellStyle name="강조색3 54 7" xfId="321"/>
    <cellStyle name="강조색3 54 9" xfId="3217"/>
    <cellStyle name="강조색3 55 10" xfId="1570"/>
    <cellStyle name="강조색3 55 11" xfId="1381"/>
    <cellStyle name="강조색3 55 12" xfId="1240"/>
    <cellStyle name="강조색3 55 2" xfId="3198"/>
    <cellStyle name="강조색3 55 3" xfId="3031"/>
    <cellStyle name="강조색3 55 4" xfId="2870"/>
    <cellStyle name="강조색3 55 5" xfId="2709"/>
    <cellStyle name="강조색3 55 6" xfId="2568"/>
    <cellStyle name="강조색3 55 8" xfId="2327"/>
    <cellStyle name="강조색3 55 9" xfId="305"/>
    <cellStyle name="강조색3 56 10" xfId="1522"/>
    <cellStyle name="강조색3 56 11" xfId="1337"/>
    <cellStyle name="강조색3 56 12" xfId="1216"/>
    <cellStyle name="강조색3 56 6" xfId="2514"/>
    <cellStyle name="강조색3 56 7" xfId="2398"/>
    <cellStyle name="강조색3 56 8" xfId="2294"/>
    <cellStyle name="강조색3 56 9" xfId="617"/>
    <cellStyle name="강조색3 58" xfId="3706"/>
    <cellStyle name="강조색3 6 10" xfId="4171"/>
    <cellStyle name="강조색3 6 11" xfId="3467"/>
    <cellStyle name="강조색3 6 2 12" xfId="1456"/>
    <cellStyle name="강조색3 6 2 3" xfId="143"/>
    <cellStyle name="강조색3 6 2 4" xfId="4020"/>
    <cellStyle name="강조색3 6 2 5" xfId="2980"/>
    <cellStyle name="강조색3 6 2 6" xfId="1728"/>
    <cellStyle name="강조색3 6 3" xfId="3675"/>
    <cellStyle name="강조색3 6 9" xfId="4599"/>
    <cellStyle name="강조색3 61" xfId="1864"/>
    <cellStyle name="강조색3 62" xfId="2846"/>
    <cellStyle name="강조색3 63" xfId="4159"/>
    <cellStyle name="강조색3 64" xfId="920"/>
    <cellStyle name="강조색3 66" xfId="2562"/>
    <cellStyle name="강조색4 15" xfId="2057"/>
    <cellStyle name="강조색4 2 16" xfId="2056"/>
    <cellStyle name="강조색4 2 2 16" xfId="39"/>
    <cellStyle name="강조색4 2 2 17" xfId="1755"/>
    <cellStyle name="강조색4 2 2 18" xfId="1754"/>
    <cellStyle name="강조색4 2 2 19" xfId="1753"/>
    <cellStyle name="강조색4 2 2 2 13" xfId="854"/>
    <cellStyle name="강조색4 2 2 2 14" xfId="850"/>
    <cellStyle name="강조색4 2 2 2 2 10" xfId="4307"/>
    <cellStyle name="강조색4 2 2 2 2 11" xfId="3670"/>
    <cellStyle name="강조색4 2 2 2 2 13" xfId="853"/>
    <cellStyle name="강조색4 2 2 2 2 14" xfId="791"/>
    <cellStyle name="강조색4 2 2 2 2 2" xfId="1093"/>
    <cellStyle name="강조색4 2 2 2 2 2 2" xfId="4122"/>
    <cellStyle name="강조색4 2 2 2 2 2 2 2" xfId="4117"/>
    <cellStyle name="강조색4 2 2 2 2 2 2 3" xfId="804"/>
    <cellStyle name="강조색4 2 2 2 2 2 2 4" xfId="856"/>
    <cellStyle name="강조색4 2 2 2 2 2 3" xfId="805"/>
    <cellStyle name="강조색4 2 2 2 2 2 4" xfId="855"/>
    <cellStyle name="강조색4 2 2 2 2 3" xfId="3365"/>
    <cellStyle name="강조색4 2 2 2 2 4" xfId="3507"/>
    <cellStyle name="강조색4 2 2 2 2 6" xfId="4807"/>
    <cellStyle name="강조색4 2 2 2 3" xfId="1694"/>
    <cellStyle name="강조색4 2 2 2 4" xfId="4012"/>
    <cellStyle name="강조색4 2 2 2 6" xfId="3579"/>
    <cellStyle name="강조색4 2 2 2 7" xfId="492"/>
    <cellStyle name="강조색4 2 2 2 8" xfId="82"/>
    <cellStyle name="강조색4 2 2 20" xfId="1005"/>
    <cellStyle name="강조색4 2 2 21" xfId="38"/>
    <cellStyle name="강조색4 2 2 22" xfId="37"/>
    <cellStyle name="강조색4 2 2 24" xfId="2045"/>
    <cellStyle name="강조색4 2 2 43" xfId="152"/>
    <cellStyle name="강조색4 2 2 50" xfId="5059"/>
    <cellStyle name="강조색4 2 2 53" xfId="4841"/>
    <cellStyle name="강조색4 2 2 57" xfId="3604"/>
    <cellStyle name="강조색4 2 2 60" xfId="678"/>
    <cellStyle name="강조색4 2 2 63" xfId="3798"/>
    <cellStyle name="강조색4 2 2 64" xfId="3960"/>
    <cellStyle name="강조색4 2 2 65" xfId="861"/>
    <cellStyle name="강조색4 2 2 66" xfId="849"/>
    <cellStyle name="강조색4 2 46" xfId="140"/>
    <cellStyle name="강조색4 2 51" xfId="1963"/>
    <cellStyle name="강조색4 2 53" xfId="5060"/>
    <cellStyle name="강조색4 2 6 10" xfId="2640"/>
    <cellStyle name="강조색4 2 6 11" xfId="3600"/>
    <cellStyle name="강조색4 2 6 2 11" xfId="3715"/>
    <cellStyle name="강조색4 2 6 2 2 2" xfId="4102"/>
    <cellStyle name="강조색4 2 6 2 5" xfId="2914"/>
    <cellStyle name="강조색4 2 6 2 6" xfId="3824"/>
    <cellStyle name="강조색4 2 6 2 7" xfId="3354"/>
    <cellStyle name="강조색4 2 6 3" xfId="3760"/>
    <cellStyle name="강조색4 2 6 5" xfId="1865"/>
    <cellStyle name="강조색4 2 6 7" xfId="2795"/>
    <cellStyle name="강조색4 2 61" xfId="4487"/>
    <cellStyle name="강조색4 2 63" xfId="1176"/>
    <cellStyle name="강조색4 2 65" xfId="3304"/>
    <cellStyle name="강조색4 2 66" xfId="1976"/>
    <cellStyle name="강조색4 2 68" xfId="862"/>
    <cellStyle name="강조색4 2 69" xfId="848"/>
    <cellStyle name="강조색4 3 2 12" xfId="4697"/>
    <cellStyle name="강조색4 3 2 2 10" xfId="1646"/>
    <cellStyle name="강조색4 3 2 2 11" xfId="1480"/>
    <cellStyle name="강조색4 3 2 2 12" xfId="1301"/>
    <cellStyle name="강조색4 3 2 2 2" xfId="4088"/>
    <cellStyle name="강조색4 3 2 2 3" xfId="3109"/>
    <cellStyle name="강조색4 3 2 2 6" xfId="1855"/>
    <cellStyle name="강조색4 3 2 2 8" xfId="2352"/>
    <cellStyle name="강조색4 3 2 3" xfId="375"/>
    <cellStyle name="강조색4 3 2 7" xfId="500"/>
    <cellStyle name="강조색4 3 46" xfId="1982"/>
    <cellStyle name="강조색4 3 51" xfId="4921"/>
    <cellStyle name="강조색4 3 57" xfId="3657"/>
    <cellStyle name="강조색4 3 63" xfId="1693"/>
    <cellStyle name="강조색4 37" xfId="2174"/>
    <cellStyle name="강조색4 46" xfId="128"/>
    <cellStyle name="강조색4 51" xfId="5105"/>
    <cellStyle name="강조색4 51 11" xfId="2883"/>
    <cellStyle name="강조색4 51 6" xfId="3213"/>
    <cellStyle name="강조색4 51 8" xfId="3626"/>
    <cellStyle name="강조색4 51 9" xfId="4176"/>
    <cellStyle name="강조색4 52 10" xfId="586"/>
    <cellStyle name="강조색4 52 11" xfId="1568"/>
    <cellStyle name="강조색4 52 12" xfId="1379"/>
    <cellStyle name="강조색4 52 2" xfId="3274"/>
    <cellStyle name="강조색4 52 4" xfId="3024"/>
    <cellStyle name="강조색4 52 6" xfId="1664"/>
    <cellStyle name="강조색4 52 7" xfId="2602"/>
    <cellStyle name="강조색4 53 10" xfId="429"/>
    <cellStyle name="강조색4 53 12" xfId="4186"/>
    <cellStyle name="강조색4 53 3" xfId="1944"/>
    <cellStyle name="강조색4 53 4" xfId="4355"/>
    <cellStyle name="강조색4 53 7" xfId="3318"/>
    <cellStyle name="강조색4 53 8" xfId="4196"/>
    <cellStyle name="강조색4 54 10" xfId="1592"/>
    <cellStyle name="강조색4 54 11" xfId="1403"/>
    <cellStyle name="강조색4 54 12" xfId="1257"/>
    <cellStyle name="강조색4 54 3" xfId="3047"/>
    <cellStyle name="강조색4 54 4" xfId="2886"/>
    <cellStyle name="강조색4 54 5" xfId="2730"/>
    <cellStyle name="강조색4 54 6" xfId="2580"/>
    <cellStyle name="강조색4 54 8" xfId="2341"/>
    <cellStyle name="강조색4 54 9" xfId="2205"/>
    <cellStyle name="강조색4 55" xfId="4922"/>
    <cellStyle name="강조색4 55 10" xfId="1541"/>
    <cellStyle name="강조색4 55 11" xfId="1354"/>
    <cellStyle name="강조색4 55 12" xfId="1227"/>
    <cellStyle name="강조색4 55 6" xfId="2542"/>
    <cellStyle name="강조색4 55 7" xfId="2410"/>
    <cellStyle name="강조색4 56 10" xfId="1498"/>
    <cellStyle name="강조색4 56 11" xfId="1314"/>
    <cellStyle name="강조색4 56 12" xfId="1203"/>
    <cellStyle name="강조색4 56 3" xfId="1849"/>
    <cellStyle name="강조색4 56 4" xfId="2817"/>
    <cellStyle name="강조색4 56 7" xfId="2370"/>
    <cellStyle name="강조색4 6 2 10" xfId="947"/>
    <cellStyle name="강조색4 6 2 12" xfId="2683"/>
    <cellStyle name="강조색4 6 2 2 2" xfId="4070"/>
    <cellStyle name="강조색4 6 2 3" xfId="1136"/>
    <cellStyle name="강조색4 6 2 4" xfId="3519"/>
    <cellStyle name="강조색4 6 2 6" xfId="663"/>
    <cellStyle name="강조색4 6 2 7" xfId="2144"/>
    <cellStyle name="강조색4 6 2 8" xfId="78"/>
    <cellStyle name="강조색4 6 2 9" xfId="2936"/>
    <cellStyle name="강조색4 6 3" xfId="3676"/>
    <cellStyle name="강조색4 65" xfId="2461"/>
    <cellStyle name="강조색4 66" xfId="4211"/>
    <cellStyle name="강조색4 67" xfId="178"/>
    <cellStyle name="강조색5 2" xfId="2082"/>
    <cellStyle name="강조색5 2 2 2 11" xfId="2320"/>
    <cellStyle name="강조색5 2 2 2 12" xfId="517"/>
    <cellStyle name="강조색5 2 2 2 2 10" xfId="647"/>
    <cellStyle name="강조색5 2 2 2 2 11" xfId="2278"/>
    <cellStyle name="강조색5 2 2 2 2 12" xfId="1638"/>
    <cellStyle name="강조색5 2 2 2 2 4" xfId="4314"/>
    <cellStyle name="강조색5 2 2 2 2 6" xfId="565"/>
    <cellStyle name="강조색5 2 2 2 2 8" xfId="2737"/>
    <cellStyle name="강조색5 2 2 2 4" xfId="3617"/>
    <cellStyle name="강조색5 2 2 2 5" xfId="3480"/>
    <cellStyle name="강조색5 2 2 30" xfId="2053"/>
    <cellStyle name="강조색5 2 2 50" xfId="4966"/>
    <cellStyle name="강조색5 2 2 55" xfId="3755"/>
    <cellStyle name="강조색5 2 2 62" xfId="3516"/>
    <cellStyle name="강조색5 2 6 10" xfId="2646"/>
    <cellStyle name="강조색5 2 6 11" xfId="2852"/>
    <cellStyle name="강조색5 2 6 12" xfId="2974"/>
    <cellStyle name="강조색5 2 6 2 10" xfId="3971"/>
    <cellStyle name="강조색5 2 6 2 12" xfId="2338"/>
    <cellStyle name="강조색5 2 6 2 4" xfId="3982"/>
    <cellStyle name="강조색5 2 6 2 5" xfId="3569"/>
    <cellStyle name="강조색5 2 6 2 7" xfId="4501"/>
    <cellStyle name="강조색5 2 6 2 8" xfId="421"/>
    <cellStyle name="강조색5 2 6 4" xfId="4270"/>
    <cellStyle name="강조색5 2 6 6" xfId="3011"/>
    <cellStyle name="강조색5 2 6 7" xfId="2849"/>
    <cellStyle name="강조색5 2 6 8" xfId="3514"/>
    <cellStyle name="강조색5 2 60" xfId="4560"/>
    <cellStyle name="강조색5 2 62" xfId="2791"/>
    <cellStyle name="강조색5 2 63" xfId="2618"/>
    <cellStyle name="강조색5 2 66" xfId="4205"/>
    <cellStyle name="강조색5 3 2" xfId="2052"/>
    <cellStyle name="강조색5 3 2 11" xfId="3495"/>
    <cellStyle name="강조색5 3 2 12" xfId="1845"/>
    <cellStyle name="강조색5 3 2 2 10" xfId="605"/>
    <cellStyle name="강조색5 3 2 2 12" xfId="2237"/>
    <cellStyle name="강조색5 3 2 2 3" xfId="126"/>
    <cellStyle name="강조색5 3 2 2 4" xfId="3975"/>
    <cellStyle name="강조색5 3 2 2 7" xfId="3043"/>
    <cellStyle name="강조색5 3 2 2 9" xfId="3183"/>
    <cellStyle name="강조색5 3 2 5" xfId="2919"/>
    <cellStyle name="강조색5 3 2 6" xfId="3792"/>
    <cellStyle name="강조색5 3 2 7" xfId="4240"/>
    <cellStyle name="강조색5 3 2 8" xfId="3963"/>
    <cellStyle name="강조색5 3 2 9" xfId="3239"/>
    <cellStyle name="강조색5 3 50" xfId="4974"/>
    <cellStyle name="강조색5 3 55" xfId="3709"/>
    <cellStyle name="강조색5 3 57" xfId="3289"/>
    <cellStyle name="강조색5 3 61" xfId="2668"/>
    <cellStyle name="강조색5 3 64" xfId="3015"/>
    <cellStyle name="강조색5 51 3" xfId="3620"/>
    <cellStyle name="강조색5 51 4" xfId="3806"/>
    <cellStyle name="강조색5 51 6" xfId="3646"/>
    <cellStyle name="강조색5 52 2" xfId="3270"/>
    <cellStyle name="강조색5 52 5" xfId="3846"/>
    <cellStyle name="강조색5 52 7" xfId="214"/>
    <cellStyle name="강조색5 52 8" xfId="4127"/>
    <cellStyle name="강조색5 52 9" xfId="3479"/>
    <cellStyle name="강조색5 53 10" xfId="909"/>
    <cellStyle name="강조색5 53 11" xfId="1401"/>
    <cellStyle name="강조색5 53 12" xfId="1255"/>
    <cellStyle name="강조색5 53 3" xfId="3041"/>
    <cellStyle name="강조색5 53 4" xfId="2880"/>
    <cellStyle name="강조색5 53 5" xfId="2724"/>
    <cellStyle name="강조색5 53 6" xfId="2575"/>
    <cellStyle name="강조색5 53 8" xfId="2336"/>
    <cellStyle name="강조색5 53 9" xfId="2203"/>
    <cellStyle name="강조색5 54 10" xfId="1539"/>
    <cellStyle name="강조색5 54 11" xfId="1352"/>
    <cellStyle name="강조색5 54 12" xfId="282"/>
    <cellStyle name="강조색5 54 6" xfId="2538"/>
    <cellStyle name="강조색5 55 10" xfId="1496"/>
    <cellStyle name="강조색5 55 11" xfId="1312"/>
    <cellStyle name="강조색5 55 12" xfId="1201"/>
    <cellStyle name="강조색5 55 3" xfId="2984"/>
    <cellStyle name="강조색5 55 7" xfId="2366"/>
    <cellStyle name="강조색5 55 9" xfId="1767"/>
    <cellStyle name="강조색5 56 10" xfId="1458"/>
    <cellStyle name="강조색5 56 11" xfId="1291"/>
    <cellStyle name="강조색5 56 12" xfId="891"/>
    <cellStyle name="강조색5 56 3" xfId="2943"/>
    <cellStyle name="강조색5 56 4" xfId="2777"/>
    <cellStyle name="강조색5 56 5" xfId="2629"/>
    <cellStyle name="강조색5 56 6" xfId="2499"/>
    <cellStyle name="강조색5 56 8" xfId="2248"/>
    <cellStyle name="강조색5 56 9" xfId="913"/>
    <cellStyle name="강조색5 6 11" xfId="2149"/>
    <cellStyle name="강조색5 6 12" xfId="2422"/>
    <cellStyle name="강조색5 6 2 10" xfId="1662"/>
    <cellStyle name="강조색5 6 2 11" xfId="1619"/>
    <cellStyle name="강조색5 6 2 12" xfId="1425"/>
    <cellStyle name="강조색5 6 2 2 2" xfId="4035"/>
    <cellStyle name="강조색5 6 2 4" xfId="3079"/>
    <cellStyle name="강조색5 6 2 5" xfId="2865"/>
    <cellStyle name="강조색5 6 2 7" xfId="619"/>
    <cellStyle name="강조색5 6 3" xfId="3750"/>
    <cellStyle name="강조색5 6 4" xfId="4271"/>
    <cellStyle name="강조색5 6 5" xfId="3294"/>
    <cellStyle name="강조색5 61" xfId="4110"/>
    <cellStyle name="강조색5 62" xfId="2902"/>
    <cellStyle name="강조색5 63" xfId="3864"/>
    <cellStyle name="강조색5 65" xfId="2470"/>
    <cellStyle name="강조색5 66" xfId="2420"/>
    <cellStyle name="강조색6 2 15" xfId="2051"/>
    <cellStyle name="강조색6 2 2 2 10" xfId="4540"/>
    <cellStyle name="강조색6 2 2 2 11" xfId="233"/>
    <cellStyle name="강조색6 2 2 2 12" xfId="3962"/>
    <cellStyle name="강조색6 2 2 2 2 10" xfId="254"/>
    <cellStyle name="강조색6 2 2 2 2 4" xfId="428"/>
    <cellStyle name="강조색6 2 2 2 2 5" xfId="1704"/>
    <cellStyle name="강조색6 2 2 2 2 6" xfId="3423"/>
    <cellStyle name="강조색6 2 2 2 2 8" xfId="20"/>
    <cellStyle name="강조색6 2 2 2 3" xfId="489"/>
    <cellStyle name="강조색6 2 2 2 4" xfId="3320"/>
    <cellStyle name="강조색6 2 2 2 5" xfId="388"/>
    <cellStyle name="강조색6 2 2 2 6" xfId="3513"/>
    <cellStyle name="강조색6 2 2 2 7" xfId="4199"/>
    <cellStyle name="강조색6 2 2 50" xfId="4969"/>
    <cellStyle name="강조색6 2 2 51" xfId="4920"/>
    <cellStyle name="강조색6 2 2 55" xfId="3712"/>
    <cellStyle name="강조색6 2 2 59" xfId="3613"/>
    <cellStyle name="강조색6 2 2 61" xfId="1033"/>
    <cellStyle name="강조색6 2 2 63" xfId="3484"/>
    <cellStyle name="강조색6 2 2 64" xfId="4812"/>
    <cellStyle name="강조색6 2 31" xfId="2175"/>
    <cellStyle name="강조색6 2 50" xfId="1979"/>
    <cellStyle name="강조색6 2 52" xfId="5057"/>
    <cellStyle name="강조색6 2 53" xfId="4970"/>
    <cellStyle name="강조색6 2 58" xfId="3711"/>
    <cellStyle name="강조색6 2 6 11" xfId="1602"/>
    <cellStyle name="강조색6 2 6 12" xfId="1413"/>
    <cellStyle name="강조색6 2 6 2 2 2" xfId="4019"/>
    <cellStyle name="강조색6 2 6 2 3" xfId="582"/>
    <cellStyle name="강조색6 2 6 2 5" xfId="2939"/>
    <cellStyle name="강조색6 2 6 2 6" xfId="4507"/>
    <cellStyle name="강조색6 2 6 2 7" xfId="4132"/>
    <cellStyle name="강조색6 2 6 2 8" xfId="2491"/>
    <cellStyle name="강조색6 2 6 2 9" xfId="4706"/>
    <cellStyle name="강조색6 2 6 7" xfId="2708"/>
    <cellStyle name="강조색6 2 6 8" xfId="2444"/>
    <cellStyle name="강조색6 2 62" xfId="1904"/>
    <cellStyle name="강조색6 2 64" xfId="4694"/>
    <cellStyle name="강조색6 2 65" xfId="3403"/>
    <cellStyle name="강조색6 2 67" xfId="4582"/>
    <cellStyle name="강조색6 3 2 10" xfId="367"/>
    <cellStyle name="강조색6 3 2 11" xfId="4492"/>
    <cellStyle name="강조색6 3 2 12" xfId="2135"/>
    <cellStyle name="강조색6 3 2 2 10" xfId="2644"/>
    <cellStyle name="강조색6 3 2 2 11" xfId="3812"/>
    <cellStyle name="강조색6 3 2 2 2" xfId="4008"/>
    <cellStyle name="강조색6 3 2 2 6" xfId="66"/>
    <cellStyle name="강조색6 3 2 2 7" xfId="4615"/>
    <cellStyle name="강조색6 3 2 2 8" xfId="4115"/>
    <cellStyle name="강조색6 3 2 2 9" xfId="3838"/>
    <cellStyle name="강조색6 3 2 3" xfId="683"/>
    <cellStyle name="강조색6 3 2 4" xfId="1774"/>
    <cellStyle name="강조색6 3 2 5" xfId="3449"/>
    <cellStyle name="강조색6 3 2 8" xfId="4564"/>
    <cellStyle name="강조색6 3 2 9" xfId="2505"/>
    <cellStyle name="강조색6 3 36" xfId="2050"/>
    <cellStyle name="강조색6 3 46" xfId="963"/>
    <cellStyle name="강조색6 3 49" xfId="5056"/>
    <cellStyle name="강조색6 3 50" xfId="4965"/>
    <cellStyle name="강조색6 3 52" xfId="4838"/>
    <cellStyle name="강조색6 3 55" xfId="3713"/>
    <cellStyle name="강조색6 3 59" xfId="4546"/>
    <cellStyle name="강조색6 3 64" xfId="3511"/>
    <cellStyle name="강조색6 51 11" xfId="3565"/>
    <cellStyle name="강조색6 51 2" xfId="1868"/>
    <cellStyle name="강조색6 51 4" xfId="3800"/>
    <cellStyle name="강조색6 51 8" xfId="2143"/>
    <cellStyle name="강조색6 51 9" xfId="1119"/>
    <cellStyle name="강조색6 52 10" xfId="3714"/>
    <cellStyle name="강조색6 52 11" xfId="689"/>
    <cellStyle name="강조색6 52 12" xfId="3938"/>
    <cellStyle name="강조색6 52 2" xfId="3265"/>
    <cellStyle name="강조색6 52 4" xfId="3783"/>
    <cellStyle name="강조색6 52 8" xfId="607"/>
    <cellStyle name="강조색6 53" xfId="4971"/>
    <cellStyle name="강조색6 53 10" xfId="1589"/>
    <cellStyle name="강조색6 53 11" xfId="1399"/>
    <cellStyle name="강조색6 53 12" xfId="1254"/>
    <cellStyle name="강조색6 53 3" xfId="3037"/>
    <cellStyle name="강조색6 53 4" xfId="2874"/>
    <cellStyle name="강조색6 53 5" xfId="2722"/>
    <cellStyle name="강조색6 53 8" xfId="2334"/>
    <cellStyle name="강조색6 53 9" xfId="2200"/>
    <cellStyle name="강조색6 54 10" xfId="1537"/>
    <cellStyle name="강조색6 54 11" xfId="1350"/>
    <cellStyle name="강조색6 54 12" xfId="281"/>
    <cellStyle name="강조색6 54 6" xfId="2535"/>
    <cellStyle name="강조색6 54 9" xfId="1783"/>
    <cellStyle name="강조색6 55 10" xfId="1495"/>
    <cellStyle name="강조색6 55 11" xfId="1311"/>
    <cellStyle name="강조색6 55 12" xfId="1200"/>
    <cellStyle name="강조색6 55 3" xfId="2981"/>
    <cellStyle name="강조색6 55 5" xfId="1831"/>
    <cellStyle name="강조색6 55 7" xfId="2365"/>
    <cellStyle name="강조색6 55 8" xfId="2123"/>
    <cellStyle name="강조색6 55 9" xfId="1155"/>
    <cellStyle name="강조색6 56 10" xfId="1457"/>
    <cellStyle name="강조색6 56 11" xfId="1290"/>
    <cellStyle name="강조색6 56 12" xfId="890"/>
    <cellStyle name="강조색6 56 3" xfId="2942"/>
    <cellStyle name="강조색6 56 4" xfId="2775"/>
    <cellStyle name="강조색6 56 6" xfId="2497"/>
    <cellStyle name="강조색6 56 9" xfId="912"/>
    <cellStyle name="강조색6 58" xfId="3710"/>
    <cellStyle name="강조색6 6 11" xfId="2368"/>
    <cellStyle name="강조색6 6 12" xfId="3356"/>
    <cellStyle name="강조색6 6 2 12" xfId="4125"/>
    <cellStyle name="강조색6 6 2 2 2" xfId="4002"/>
    <cellStyle name="강조색6 6 2 3" xfId="1772"/>
    <cellStyle name="강조색6 6 2 4" xfId="737"/>
    <cellStyle name="강조색6 6 2 5" xfId="3447"/>
    <cellStyle name="강조색6 6 2 6" xfId="79"/>
    <cellStyle name="강조색6 6 2 7" xfId="3490"/>
    <cellStyle name="강조색6 6 4" xfId="4269"/>
    <cellStyle name="강조색6 6 5" xfId="3400"/>
    <cellStyle name="강조색6 6 7" xfId="2589"/>
    <cellStyle name="강조색6 64" xfId="4604"/>
    <cellStyle name="강조색6 67" xfId="3974"/>
    <cellStyle name="경고문 2 2 13" xfId="2049"/>
    <cellStyle name="경고문 2 2 2 10" xfId="409"/>
    <cellStyle name="경고문 2 2 2 11" xfId="3769"/>
    <cellStyle name="경고문 2 2 2 12" xfId="3418"/>
    <cellStyle name="경고문 2 2 2 2 2" xfId="3989"/>
    <cellStyle name="경고문 2 2 2 2 2 2" xfId="3983"/>
    <cellStyle name="경고문 2 2 2 2 4" xfId="556"/>
    <cellStyle name="경고문 2 2 2 2 9" xfId="3390"/>
    <cellStyle name="경고문 2 2 2 4" xfId="583"/>
    <cellStyle name="경고문 2 2 2 5" xfId="633"/>
    <cellStyle name="경고문 2 2 2 6" xfId="2658"/>
    <cellStyle name="경고문 2 2 2 7" xfId="1781"/>
    <cellStyle name="경고문 2 2 2 8" xfId="413"/>
    <cellStyle name="경고문 2 2 46" xfId="443"/>
    <cellStyle name="경고문 2 2 48" xfId="5104"/>
    <cellStyle name="경고문 2 2 49" xfId="5051"/>
    <cellStyle name="경고문 2 2 50" xfId="4960"/>
    <cellStyle name="경고문 2 2 51" xfId="4919"/>
    <cellStyle name="경고문 2 2 52" xfId="4834"/>
    <cellStyle name="경고문 2 2 54" xfId="4708"/>
    <cellStyle name="경고문 2 2 55" xfId="3718"/>
    <cellStyle name="경고문 2 2 56" xfId="3586"/>
    <cellStyle name="경고문 2 2 58" xfId="3603"/>
    <cellStyle name="경고문 2 2 59" xfId="1875"/>
    <cellStyle name="경고문 2 2 60" xfId="2816"/>
    <cellStyle name="경고문 2 2 64" xfId="3776"/>
    <cellStyle name="경고문 2 40" xfId="2048"/>
    <cellStyle name="경고문 2 49" xfId="444"/>
    <cellStyle name="경고문 2 52" xfId="5052"/>
    <cellStyle name="경고문 2 53" xfId="4961"/>
    <cellStyle name="경고문 2 55" xfId="4835"/>
    <cellStyle name="경고문 2 58" xfId="3717"/>
    <cellStyle name="경고문 2 6 10" xfId="4010"/>
    <cellStyle name="경고문 2 6 2 12" xfId="1492"/>
    <cellStyle name="경고문 2 6 2 2 2" xfId="430"/>
    <cellStyle name="경고문 2 6 2 4" xfId="4467"/>
    <cellStyle name="경고문 2 6 2 5" xfId="3419"/>
    <cellStyle name="경고문 2 6 2 8" xfId="2528"/>
    <cellStyle name="경고문 2 6 2 9" xfId="2361"/>
    <cellStyle name="경고문 2 6 9" xfId="167"/>
    <cellStyle name="경고문 2 61" xfId="4197"/>
    <cellStyle name="경고문 2 62" xfId="3416"/>
    <cellStyle name="경고문 2 65" xfId="2705"/>
    <cellStyle name="경고문 2 67" xfId="1883"/>
    <cellStyle name="경고문 3 2 2 10" xfId="3926"/>
    <cellStyle name="경고문 3 2 2 11" xfId="3452"/>
    <cellStyle name="경고문 3 2 2 12" xfId="2639"/>
    <cellStyle name="경고문 3 2 2 2" xfId="70"/>
    <cellStyle name="경고문 3 2 2 3" xfId="202"/>
    <cellStyle name="경고문 3 2 2 5" xfId="925"/>
    <cellStyle name="경고문 3 2 2 6" xfId="952"/>
    <cellStyle name="경고문 3 2 2 7" xfId="1867"/>
    <cellStyle name="경고문 3 2 2 8" xfId="3376"/>
    <cellStyle name="경고문 3 2 3" xfId="12"/>
    <cellStyle name="경고문 3 2 6" xfId="1889"/>
    <cellStyle name="경고문 3 2 9" xfId="3790"/>
    <cellStyle name="경고문 3 46" xfId="441"/>
    <cellStyle name="경고문 3 48" xfId="2156"/>
    <cellStyle name="경고문 3 49" xfId="5047"/>
    <cellStyle name="경고문 3 50" xfId="4956"/>
    <cellStyle name="경고문 3 51" xfId="4915"/>
    <cellStyle name="경고문 3 52" xfId="4831"/>
    <cellStyle name="경고문 3 55" xfId="3720"/>
    <cellStyle name="경고문 3 60" xfId="4477"/>
    <cellStyle name="경고문 3 61" xfId="1041"/>
    <cellStyle name="경고문 3 62" xfId="588"/>
    <cellStyle name="경고문 3 63" xfId="1939"/>
    <cellStyle name="경고문 43" xfId="2047"/>
    <cellStyle name="경고문 49" xfId="445"/>
    <cellStyle name="경고문 51 10" xfId="3485"/>
    <cellStyle name="경고문 51 12" xfId="2484"/>
    <cellStyle name="경고문 51 4" xfId="3793"/>
    <cellStyle name="경고문 51 5" xfId="4231"/>
    <cellStyle name="경고문 51 9" xfId="2695"/>
    <cellStyle name="경고문 52" xfId="5053"/>
    <cellStyle name="경고문 52 11" xfId="738"/>
    <cellStyle name="경고문 52 12" xfId="353"/>
    <cellStyle name="경고문 52 2" xfId="3258"/>
    <cellStyle name="경고문 52 4" xfId="3778"/>
    <cellStyle name="경고문 52 5" xfId="3597"/>
    <cellStyle name="경고문 52 9" xfId="4003"/>
    <cellStyle name="경고문 53" xfId="4962"/>
    <cellStyle name="경고문 53 10" xfId="1586"/>
    <cellStyle name="경고문 53 11" xfId="1396"/>
    <cellStyle name="경고문 53 12" xfId="1251"/>
    <cellStyle name="경고문 53 5" xfId="2715"/>
    <cellStyle name="경고문 53 8" xfId="2330"/>
    <cellStyle name="경고문 53 9" xfId="2197"/>
    <cellStyle name="경고문 54 10" xfId="1534"/>
    <cellStyle name="경고문 54 11" xfId="1347"/>
    <cellStyle name="경고문 54 12" xfId="1223"/>
    <cellStyle name="경고문 54 6" xfId="2529"/>
    <cellStyle name="경고문 54 9" xfId="1143"/>
    <cellStyle name="경고문 55" xfId="4836"/>
    <cellStyle name="경고문 55 10" xfId="1493"/>
    <cellStyle name="경고문 55 11" xfId="1309"/>
    <cellStyle name="경고문 55 12" xfId="1198"/>
    <cellStyle name="경고문 55 7" xfId="1813"/>
    <cellStyle name="경고문 55 9" xfId="112"/>
    <cellStyle name="경고문 56 10" xfId="1455"/>
    <cellStyle name="경고문 56 11" xfId="1289"/>
    <cellStyle name="경고문 56 12" xfId="889"/>
    <cellStyle name="경고문 56 3" xfId="2941"/>
    <cellStyle name="경고문 56 4" xfId="2773"/>
    <cellStyle name="경고문 56 6" xfId="2493"/>
    <cellStyle name="경고문 56 9" xfId="911"/>
    <cellStyle name="경고문 58" xfId="3716"/>
    <cellStyle name="경고문 6 10" xfId="2215"/>
    <cellStyle name="경고문 6 2 11" xfId="1710"/>
    <cellStyle name="경고문 6 2 12" xfId="3610"/>
    <cellStyle name="경고문 6 2 2 2" xfId="1081"/>
    <cellStyle name="경고문 6 2 4" xfId="74"/>
    <cellStyle name="경고문 6 2 5" xfId="1148"/>
    <cellStyle name="경고문 6 2 7" xfId="16"/>
    <cellStyle name="경고문 6 2 9" xfId="1708"/>
    <cellStyle name="경고문 6 3" xfId="3226"/>
    <cellStyle name="경고문 6 9" xfId="3897"/>
    <cellStyle name="경고문 62" xfId="1861"/>
    <cellStyle name="경고문 63" xfId="3175"/>
    <cellStyle name="경고문 64" xfId="3572"/>
    <cellStyle name="경고문 66" xfId="4498"/>
    <cellStyle name="계산 14" xfId="2046"/>
    <cellStyle name="계산 2 15" xfId="463"/>
    <cellStyle name="계산 2 16" xfId="1752"/>
    <cellStyle name="계산 2 17" xfId="1004"/>
    <cellStyle name="계산 2 18" xfId="1003"/>
    <cellStyle name="계산 2 19" xfId="462"/>
    <cellStyle name="계산 2 2 11" xfId="2036"/>
    <cellStyle name="계산 2 2 2" xfId="1002"/>
    <cellStyle name="계산 2 2 2 10" xfId="4380"/>
    <cellStyle name="계산 2 2 2 12" xfId="1942"/>
    <cellStyle name="계산 2 2 2 2 11" xfId="4083"/>
    <cellStyle name="계산 2 2 2 2 12" xfId="356"/>
    <cellStyle name="계산 2 2 2 2 2" xfId="690"/>
    <cellStyle name="계산 2 2 2 2 2 2" xfId="666"/>
    <cellStyle name="계산 2 2 2 2 3" xfId="562"/>
    <cellStyle name="계산 2 2 2 2 4" xfId="3215"/>
    <cellStyle name="계산 2 2 2 2 5" xfId="1703"/>
    <cellStyle name="계산 2 2 2 2 6" xfId="416"/>
    <cellStyle name="계산 2 2 2 2 8" xfId="4506"/>
    <cellStyle name="계산 2 2 2 2 9" xfId="932"/>
    <cellStyle name="계산 2 2 2 5" xfId="1179"/>
    <cellStyle name="계산 2 2 2 6" xfId="3455"/>
    <cellStyle name="계산 2 2 2 8" xfId="3919"/>
    <cellStyle name="계산 2 2 46" xfId="962"/>
    <cellStyle name="계산 2 2 49" xfId="5042"/>
    <cellStyle name="계산 2 2 50" xfId="4952"/>
    <cellStyle name="계산 2 2 51" xfId="4910"/>
    <cellStyle name="계산 2 2 52" xfId="4827"/>
    <cellStyle name="계산 2 2 55" xfId="3168"/>
    <cellStyle name="계산 2 2 56" xfId="3056"/>
    <cellStyle name="계산 2 2 58" xfId="3440"/>
    <cellStyle name="계산 2 2 59" xfId="4242"/>
    <cellStyle name="계산 2 2 60" xfId="2441"/>
    <cellStyle name="계산 2 2 61" xfId="2347"/>
    <cellStyle name="계산 2 2 63" xfId="1599"/>
    <cellStyle name="계산 2 2 64" xfId="1410"/>
    <cellStyle name="계산 2 49" xfId="439"/>
    <cellStyle name="계산 2 52" xfId="5043"/>
    <cellStyle name="계산 2 53" xfId="4953"/>
    <cellStyle name="계산 2 54" xfId="4911"/>
    <cellStyle name="계산 2 55" xfId="4828"/>
    <cellStyle name="계산 2 6 12" xfId="1083"/>
    <cellStyle name="계산 2 6 2 12" xfId="3058"/>
    <cellStyle name="계산 2 6 2 3" xfId="733"/>
    <cellStyle name="계산 2 6 2 5" xfId="3128"/>
    <cellStyle name="계산 2 6 2 8" xfId="4183"/>
    <cellStyle name="계산 2 6 2 9" xfId="3091"/>
    <cellStyle name="계산 2 6 9" xfId="3900"/>
    <cellStyle name="계산 2 60" xfId="2826"/>
    <cellStyle name="계산 2 62" xfId="1826"/>
    <cellStyle name="계산 2 63" xfId="2414"/>
    <cellStyle name="계산 2 64" xfId="2303"/>
    <cellStyle name="계산 2 66" xfId="1549"/>
    <cellStyle name="계산 2 67" xfId="1361"/>
    <cellStyle name="계산 3 2 11" xfId="2968"/>
    <cellStyle name="계산 3 2 12" xfId="2776"/>
    <cellStyle name="계산 3 2 2 10" xfId="1077"/>
    <cellStyle name="계산 3 2 2 12" xfId="1076"/>
    <cellStyle name="계산 3 2 2 2" xfId="1908"/>
    <cellStyle name="계산 3 2 2 2 2" xfId="501"/>
    <cellStyle name="계산 3 2 2 3" xfId="106"/>
    <cellStyle name="계산 3 2 2 4" xfId="418"/>
    <cellStyle name="계산 3 2 2 5" xfId="14"/>
    <cellStyle name="계산 3 2 2 7" xfId="2934"/>
    <cellStyle name="계산 3 2 3" xfId="1037"/>
    <cellStyle name="계산 3 2 4" xfId="419"/>
    <cellStyle name="계산 3 2 5" xfId="142"/>
    <cellStyle name="계산 3 2 6" xfId="412"/>
    <cellStyle name="계산 3 2 8" xfId="1721"/>
    <cellStyle name="계산 3 2 9" xfId="4391"/>
    <cellStyle name="계산 3 40" xfId="2172"/>
    <cellStyle name="계산 3 46" xfId="27"/>
    <cellStyle name="계산 3 49" xfId="5038"/>
    <cellStyle name="계산 3 50" xfId="4948"/>
    <cellStyle name="계산 3 51" xfId="4906"/>
    <cellStyle name="계산 3 52" xfId="4823"/>
    <cellStyle name="계산 3 55" xfId="3382"/>
    <cellStyle name="계산 3 61" xfId="3708"/>
    <cellStyle name="계산 3 62" xfId="4472"/>
    <cellStyle name="계산 49" xfId="440"/>
    <cellStyle name="계산 51 10" xfId="4187"/>
    <cellStyle name="계산 51 2" xfId="3317"/>
    <cellStyle name="계산 51 4" xfId="3789"/>
    <cellStyle name="계산 51 5" xfId="4237"/>
    <cellStyle name="계산 51 7" xfId="2151"/>
    <cellStyle name="계산 51 8" xfId="1771"/>
    <cellStyle name="계산 52" xfId="5044"/>
    <cellStyle name="계산 52 10" xfId="1160"/>
    <cellStyle name="계산 52 11" xfId="2884"/>
    <cellStyle name="계산 52 2" xfId="3253"/>
    <cellStyle name="계산 52 4" xfId="3774"/>
    <cellStyle name="계산 52 7" xfId="3272"/>
    <cellStyle name="계산 52 9" xfId="4004"/>
    <cellStyle name="계산 53" xfId="4954"/>
    <cellStyle name="계산 53 10" xfId="1583"/>
    <cellStyle name="계산 53 11" xfId="1393"/>
    <cellStyle name="계산 53 12" xfId="1249"/>
    <cellStyle name="계산 53 2" xfId="3218"/>
    <cellStyle name="계산 53 5" xfId="2711"/>
    <cellStyle name="계산 53 9" xfId="2195"/>
    <cellStyle name="계산 54" xfId="4912"/>
    <cellStyle name="계산 54 10" xfId="1532"/>
    <cellStyle name="계산 54 11" xfId="1346"/>
    <cellStyle name="계산 54 12" xfId="1222"/>
    <cellStyle name="계산 54 6" xfId="2527"/>
    <cellStyle name="계산 54 8" xfId="2302"/>
    <cellStyle name="계산 54 9" xfId="1117"/>
    <cellStyle name="계산 55" xfId="4829"/>
    <cellStyle name="계산 55 10" xfId="1491"/>
    <cellStyle name="계산 55 11" xfId="1308"/>
    <cellStyle name="계산 55 12" xfId="1197"/>
    <cellStyle name="계산 55 2" xfId="3159"/>
    <cellStyle name="계산 55 5" xfId="2671"/>
    <cellStyle name="계산 55 7" xfId="2360"/>
    <cellStyle name="계산 55 9" xfId="1116"/>
    <cellStyle name="계산 56 10" xfId="1454"/>
    <cellStyle name="계산 56 11" xfId="1288"/>
    <cellStyle name="계산 56 12" xfId="888"/>
    <cellStyle name="계산 56 3" xfId="2938"/>
    <cellStyle name="계산 56 4" xfId="2771"/>
    <cellStyle name="계산 56 9" xfId="910"/>
    <cellStyle name="계산 57" xfId="2153"/>
    <cellStyle name="계산 58" xfId="3116"/>
    <cellStyle name="계산 59" xfId="2996"/>
    <cellStyle name="계산 6 10" xfId="2578"/>
    <cellStyle name="계산 6 11" xfId="2571"/>
    <cellStyle name="계산 6 12" xfId="2436"/>
    <cellStyle name="계산 6 2 10" xfId="4212"/>
    <cellStyle name="계산 6 2 11" xfId="4202"/>
    <cellStyle name="계산 6 2 12" xfId="4382"/>
    <cellStyle name="계산 6 2 2 2" xfId="422"/>
    <cellStyle name="계산 6 2 4" xfId="1726"/>
    <cellStyle name="계산 6 2 5" xfId="1067"/>
    <cellStyle name="계산 6 2 6" xfId="408"/>
    <cellStyle name="계산 6 2 8" xfId="1940"/>
    <cellStyle name="계산 6 3" xfId="3335"/>
    <cellStyle name="계산 6 4" xfId="4530"/>
    <cellStyle name="계산 6 5" xfId="1878"/>
    <cellStyle name="계산 6 7" xfId="4230"/>
    <cellStyle name="계산 60" xfId="2783"/>
    <cellStyle name="계산 63" xfId="2375"/>
    <cellStyle name="계산 65" xfId="298"/>
    <cellStyle name="계산 66" xfId="1503"/>
    <cellStyle name="계산 67" xfId="1319"/>
    <cellStyle name="나쁨 2 2 18" xfId="2044"/>
    <cellStyle name="나쁨 2 2 2 10" xfId="4832"/>
    <cellStyle name="나쁨 2 2 2 2 10" xfId="3025"/>
    <cellStyle name="나쁨 2 2 2 2 2" xfId="953"/>
    <cellStyle name="나쁨 2 2 2 2 2 2" xfId="951"/>
    <cellStyle name="나쁨 2 2 2 2 4" xfId="1927"/>
    <cellStyle name="나쁨 2 2 2 2 6" xfId="404"/>
    <cellStyle name="나쁨 2 2 2 2 9" xfId="3954"/>
    <cellStyle name="나쁨 2 2 2 4" xfId="1723"/>
    <cellStyle name="나쁨 2 2 2 9" xfId="4111"/>
    <cellStyle name="나쁨 2 2 46" xfId="1085"/>
    <cellStyle name="나쁨 2 2 49" xfId="5033"/>
    <cellStyle name="나쁨 2 2 50" xfId="4945"/>
    <cellStyle name="나쁨 2 2 51" xfId="4901"/>
    <cellStyle name="나쁨 2 2 52" xfId="4820"/>
    <cellStyle name="나쁨 2 2 55" xfId="3644"/>
    <cellStyle name="나쁨 2 2 57" xfId="3544"/>
    <cellStyle name="나쁨 2 2 58" xfId="2631"/>
    <cellStyle name="나쁨 2 2 61" xfId="656"/>
    <cellStyle name="나쁨 2 2 63" xfId="498"/>
    <cellStyle name="나쁨 2 2 64" xfId="1898"/>
    <cellStyle name="나쁨 2 49" xfId="1734"/>
    <cellStyle name="나쁨 2 52" xfId="5034"/>
    <cellStyle name="나쁨 2 53" xfId="24"/>
    <cellStyle name="나쁨 2 54" xfId="4902"/>
    <cellStyle name="나쁨 2 55" xfId="4821"/>
    <cellStyle name="나쁨 2 59" xfId="4343"/>
    <cellStyle name="나쁨 2 6 11" xfId="4206"/>
    <cellStyle name="나쁨 2 6 2" xfId="2043"/>
    <cellStyle name="나쁨 2 6 2 10" xfId="2651"/>
    <cellStyle name="나쁨 2 6 2 12" xfId="2815"/>
    <cellStyle name="나쁨 2 6 2 2 2" xfId="943"/>
    <cellStyle name="나쁨 2 6 2 3" xfId="931"/>
    <cellStyle name="나쁨 2 6 2 4" xfId="407"/>
    <cellStyle name="나쁨 2 6 2 5" xfId="933"/>
    <cellStyle name="나쁨 2 6 2 6" xfId="3764"/>
    <cellStyle name="나쁨 2 6 2 7" xfId="934"/>
    <cellStyle name="나쁨 2 6 5" xfId="3837"/>
    <cellStyle name="나쁨 2 6 7" xfId="2465"/>
    <cellStyle name="나쁨 2 60" xfId="3694"/>
    <cellStyle name="나쁨 2 63" xfId="3019"/>
    <cellStyle name="나쁨 2 64" xfId="3090"/>
    <cellStyle name="나쁨 2 65" xfId="1795"/>
    <cellStyle name="나쁨 2 67" xfId="1084"/>
    <cellStyle name="나쁨 3 2 11" xfId="1057"/>
    <cellStyle name="나쁨 3 2 2 2" xfId="942"/>
    <cellStyle name="나쁨 3 2 2 2 2" xfId="410"/>
    <cellStyle name="나쁨 3 2 2 5" xfId="395"/>
    <cellStyle name="나쁨 3 2 2 8" xfId="4602"/>
    <cellStyle name="나쁨 3 2 3" xfId="1069"/>
    <cellStyle name="나쁨 3 2 4" xfId="1720"/>
    <cellStyle name="나쁨 3 2 5" xfId="4539"/>
    <cellStyle name="나쁨 3 2 6" xfId="941"/>
    <cellStyle name="나쁨 3 46" xfId="25"/>
    <cellStyle name="나쁨 3 51" xfId="4898"/>
    <cellStyle name="나쁨 3 52" xfId="4816"/>
    <cellStyle name="나쁨 3 53" xfId="4779"/>
    <cellStyle name="나쁨 3 57" xfId="3940"/>
    <cellStyle name="나쁨 3 61" xfId="137"/>
    <cellStyle name="나쁨 3 63" xfId="510"/>
    <cellStyle name="나쁨 3 64" xfId="3678"/>
    <cellStyle name="나쁨 49" xfId="26"/>
    <cellStyle name="나쁨 51 11" xfId="4328"/>
    <cellStyle name="나쁨 51 12" xfId="1807"/>
    <cellStyle name="나쁨 51 2" xfId="3313"/>
    <cellStyle name="나쁨 51 6" xfId="4"/>
    <cellStyle name="나쁨 51 7" xfId="4326"/>
    <cellStyle name="나쁨 51 8" xfId="48"/>
    <cellStyle name="나쁨 52" xfId="5035"/>
    <cellStyle name="나쁨 52 11" xfId="312"/>
    <cellStyle name="나쁨 52 12" xfId="3020"/>
    <cellStyle name="나쁨 52 4" xfId="3767"/>
    <cellStyle name="나쁨 52 6" xfId="3138"/>
    <cellStyle name="나쁨 52 7" xfId="4082"/>
    <cellStyle name="나쁨 52 8" xfId="2904"/>
    <cellStyle name="나쁨 52 9" xfId="3465"/>
    <cellStyle name="나쁨 53" xfId="1733"/>
    <cellStyle name="나쁨 53 10" xfId="1581"/>
    <cellStyle name="나쁨 53 11" xfId="1391"/>
    <cellStyle name="나쁨 53 12" xfId="1247"/>
    <cellStyle name="나쁨 53 2" xfId="3212"/>
    <cellStyle name="나쁨 53 9" xfId="2193"/>
    <cellStyle name="나쁨 54" xfId="4903"/>
    <cellStyle name="나쁨 54 10" xfId="1530"/>
    <cellStyle name="나쁨 54 11" xfId="1344"/>
    <cellStyle name="나쁨 54 12" xfId="898"/>
    <cellStyle name="나쁨 54 5" xfId="2126"/>
    <cellStyle name="나쁨 54 6" xfId="1824"/>
    <cellStyle name="나쁨 54 9" xfId="1055"/>
    <cellStyle name="나쁨 55" xfId="4822"/>
    <cellStyle name="나쁨 55 10" xfId="1489"/>
    <cellStyle name="나쁨 55 11" xfId="1306"/>
    <cellStyle name="나쁨 55 12" xfId="1195"/>
    <cellStyle name="나쁨 55 5" xfId="2666"/>
    <cellStyle name="나쁨 55 7" xfId="2357"/>
    <cellStyle name="나쁨 55 9" xfId="1054"/>
    <cellStyle name="나쁨 56 10" xfId="1453"/>
    <cellStyle name="나쁨 56 11" xfId="1287"/>
    <cellStyle name="나쁨 56 12" xfId="887"/>
    <cellStyle name="나쁨 56 3" xfId="2935"/>
    <cellStyle name="나쁨 56 4" xfId="2769"/>
    <cellStyle name="나쁨 56 9" xfId="1653"/>
    <cellStyle name="나쁨 59" xfId="4426"/>
    <cellStyle name="나쁨 6 10" xfId="3829"/>
    <cellStyle name="나쁨 6 2 11" xfId="3397"/>
    <cellStyle name="나쁨 6 2 12" xfId="3730"/>
    <cellStyle name="나쁨 6 2 2 2" xfId="402"/>
    <cellStyle name="나쁨 6 2 3" xfId="3207"/>
    <cellStyle name="나쁨 6 2 4" xfId="1717"/>
    <cellStyle name="나쁨 6 2 8" xfId="401"/>
    <cellStyle name="나쁨 6 2 9" xfId="2672"/>
    <cellStyle name="나쁨 6 9" xfId="2983"/>
    <cellStyle name="나쁨 60" xfId="3475"/>
    <cellStyle name="나쁨 63" xfId="4044"/>
    <cellStyle name="나쁨 64" xfId="3361"/>
    <cellStyle name="나쁨 65" xfId="3508"/>
    <cellStyle name="나쁨 66" xfId="2313"/>
    <cellStyle name="단위" xfId="2095"/>
    <cellStyle name="메모 11" xfId="2042"/>
    <cellStyle name="메모 2 2 2 10" xfId="400"/>
    <cellStyle name="메모 2 2 2 12" xfId="1075"/>
    <cellStyle name="메모 2 2 2 2 10" xfId="398"/>
    <cellStyle name="메모 2 2 2 2 11" xfId="1712"/>
    <cellStyle name="메모 2 2 2 2 12" xfId="937"/>
    <cellStyle name="메모 2 2 2 2 2" xfId="939"/>
    <cellStyle name="메모 2 2 2 2 2 2" xfId="1714"/>
    <cellStyle name="메모 2 2 2 2 3" xfId="938"/>
    <cellStyle name="메모 2 2 2 2 4" xfId="1715"/>
    <cellStyle name="메모 2 2 2 2 5" xfId="1073"/>
    <cellStyle name="메모 2 2 2 2 6" xfId="397"/>
    <cellStyle name="메모 2 2 2 2 7" xfId="1071"/>
    <cellStyle name="메모 2 2 2 2 8" xfId="1072"/>
    <cellStyle name="메모 2 2 2 2 9" xfId="935"/>
    <cellStyle name="메모 2 2 2 3" xfId="1713"/>
    <cellStyle name="메모 2 2 2 4" xfId="1716"/>
    <cellStyle name="메모 2 2 2 5" xfId="936"/>
    <cellStyle name="메모 2 2 2 6" xfId="399"/>
    <cellStyle name="메모 2 2 2 8" xfId="1074"/>
    <cellStyle name="메모 2 2 2 9" xfId="396"/>
    <cellStyle name="메모 2 2 46" xfId="1972"/>
    <cellStyle name="메모 2 2 55" xfId="3330"/>
    <cellStyle name="메모 2 2 56" xfId="4533"/>
    <cellStyle name="메모 2 2 58" xfId="4106"/>
    <cellStyle name="메모 2 2 62" xfId="4016"/>
    <cellStyle name="메모 2 2 64" xfId="2698"/>
    <cellStyle name="메모 2 2 7" xfId="2173"/>
    <cellStyle name="메모 2 58" xfId="3275"/>
    <cellStyle name="메모 2 6 10" xfId="1625"/>
    <cellStyle name="메모 2 6 11" xfId="1465"/>
    <cellStyle name="메모 2 6 12" xfId="285"/>
    <cellStyle name="메모 2 6 2 10" xfId="2963"/>
    <cellStyle name="메모 2 6 2 2 2" xfId="393"/>
    <cellStyle name="메모 2 6 2 3" xfId="18"/>
    <cellStyle name="메모 2 6 2 4" xfId="1070"/>
    <cellStyle name="메모 2 6 2 5" xfId="1880"/>
    <cellStyle name="메모 2 6 2 9" xfId="3463"/>
    <cellStyle name="메모 2 6 9" xfId="2250"/>
    <cellStyle name="메모 2 61" xfId="4107"/>
    <cellStyle name="메모 2 66" xfId="4438"/>
    <cellStyle name="메모 2 67" xfId="2339"/>
    <cellStyle name="메모 3 2 10" xfId="736"/>
    <cellStyle name="메모 3 2 11" xfId="1578"/>
    <cellStyle name="메모 3 2 12" xfId="1389"/>
    <cellStyle name="메모 3 2 2 10" xfId="3451"/>
    <cellStyle name="메모 3 2 2 11" xfId="940"/>
    <cellStyle name="메모 3 2 2 2" xfId="17"/>
    <cellStyle name="메모 3 2 2 2 2" xfId="1068"/>
    <cellStyle name="메모 3 2 2 3" xfId="405"/>
    <cellStyle name="메모 3 2 2 4" xfId="394"/>
    <cellStyle name="메모 3 2 2 5" xfId="1718"/>
    <cellStyle name="메모 3 2 2 9" xfId="315"/>
    <cellStyle name="메모 3 2 6" xfId="1711"/>
    <cellStyle name="메모 3 2 8" xfId="2439"/>
    <cellStyle name="메모 3 23" xfId="2041"/>
    <cellStyle name="메모 3 54" xfId="4707"/>
    <cellStyle name="메모 3 57" xfId="3355"/>
    <cellStyle name="메모 3 58" xfId="2733"/>
    <cellStyle name="메모 3 59" xfId="2503"/>
    <cellStyle name="메모 3 62" xfId="3841"/>
    <cellStyle name="메모 3 63" xfId="1428"/>
    <cellStyle name="메모 3 64" xfId="1267"/>
    <cellStyle name="메모 51 2" xfId="3309"/>
    <cellStyle name="메모 51 3" xfId="4601"/>
    <cellStyle name="메모 51 4" xfId="3268"/>
    <cellStyle name="메모 51 5" xfId="3386"/>
    <cellStyle name="메모 51 7" xfId="3459"/>
    <cellStyle name="메모 51 9" xfId="2597"/>
    <cellStyle name="메모 52 11" xfId="514"/>
    <cellStyle name="메모 52 4" xfId="3762"/>
    <cellStyle name="메모 52 6" xfId="3242"/>
    <cellStyle name="메모 52 7" xfId="4065"/>
    <cellStyle name="메모 53 10" xfId="1577"/>
    <cellStyle name="메모 53 11" xfId="1388"/>
    <cellStyle name="메모 53 12" xfId="1245"/>
    <cellStyle name="메모 53 2" xfId="3208"/>
    <cellStyle name="메모 53 9" xfId="2191"/>
    <cellStyle name="메모 54 10" xfId="1528"/>
    <cellStyle name="메모 54 11" xfId="1342"/>
    <cellStyle name="메모 54 12" xfId="1220"/>
    <cellStyle name="메모 54 6" xfId="2522"/>
    <cellStyle name="메모 54 7" xfId="2407"/>
    <cellStyle name="메모 54 8" xfId="2300"/>
    <cellStyle name="메모 54 9" xfId="672"/>
    <cellStyle name="메모 55 10" xfId="1487"/>
    <cellStyle name="메모 55 11" xfId="1304"/>
    <cellStyle name="메모 55 12" xfId="1194"/>
    <cellStyle name="메모 55 5" xfId="2664"/>
    <cellStyle name="메모 55 7" xfId="2355"/>
    <cellStyle name="메모 55 9" xfId="729"/>
    <cellStyle name="메모 56" xfId="1953"/>
    <cellStyle name="메모 56 10" xfId="1452"/>
    <cellStyle name="메모 56 11" xfId="1286"/>
    <cellStyle name="메모 56 12" xfId="886"/>
    <cellStyle name="메모 56 3" xfId="2932"/>
    <cellStyle name="메모 56 4" xfId="2767"/>
    <cellStyle name="메모 56 9" xfId="1651"/>
    <cellStyle name="메모 6 11" xfId="1433"/>
    <cellStyle name="메모 6 12" xfId="904"/>
    <cellStyle name="메모 6 2 10" xfId="1652"/>
    <cellStyle name="메모 6 2 11" xfId="1488"/>
    <cellStyle name="메모 6 2 12" xfId="1305"/>
    <cellStyle name="메모 6 2 5" xfId="2768"/>
    <cellStyle name="메모 6 2 7" xfId="2525"/>
    <cellStyle name="메모 6 2 8" xfId="2356"/>
    <cellStyle name="메모 6 6" xfId="4085"/>
    <cellStyle name="메모 6 7" xfId="2508"/>
    <cellStyle name="메모 6 9" xfId="2227"/>
    <cellStyle name="메모 60" xfId="2891"/>
    <cellStyle name="메모 64" xfId="3883"/>
    <cellStyle name="메모 65" xfId="2209"/>
    <cellStyle name="믅됞 [0.00]_laroux" xfId="2116"/>
    <cellStyle name="백  13" xfId="1049"/>
    <cellStyle name="백  14" xfId="1051"/>
    <cellStyle name="백  16" xfId="1102"/>
    <cellStyle name="백  17" xfId="770"/>
    <cellStyle name="백  18" xfId="156"/>
    <cellStyle name="백  3" xfId="1026"/>
    <cellStyle name="백  44" xfId="2094"/>
    <cellStyle name="백  45" xfId="858"/>
    <cellStyle name="백  9" xfId="485"/>
    <cellStyle name="백분율 [△2]" xfId="2190"/>
    <cellStyle name="백분율 2" xfId="2121"/>
    <cellStyle name="백분율 2 10" xfId="1100"/>
    <cellStyle name="백분율 2 11" xfId="1"/>
    <cellStyle name="백분율 2 14" xfId="1173"/>
    <cellStyle name="백분율 2 15" xfId="721"/>
    <cellStyle name="백분율 2 16" xfId="567"/>
    <cellStyle name="백분율 2 17" xfId="226"/>
    <cellStyle name="백분율 2 18" xfId="477"/>
    <cellStyle name="백분율 2 30" xfId="2113"/>
    <cellStyle name="백분율 2 33" xfId="2112"/>
    <cellStyle name="백분율 2 38" xfId="2106"/>
    <cellStyle name="백분율 2 47" xfId="812"/>
    <cellStyle name="백분율 2 8" xfId="775"/>
    <cellStyle name="백분율 3 13" xfId="1016"/>
    <cellStyle name="백분율 3 14" xfId="1012"/>
    <cellStyle name="백분율 3 17" xfId="1128"/>
    <cellStyle name="백분율 3 18" xfId="659"/>
    <cellStyle name="백분율 3 3" xfId="1097"/>
    <cellStyle name="백분율 3 31" xfId="2515"/>
    <cellStyle name="백분율 3 4" xfId="1025"/>
    <cellStyle name="백분율 3 46" xfId="814"/>
    <cellStyle name="백분율 3 8" xfId="776"/>
    <cellStyle name="보통 2 10" xfId="2040"/>
    <cellStyle name="보통 2 2 2 11" xfId="4457"/>
    <cellStyle name="보통 2 2 2 2 10" xfId="3950"/>
    <cellStyle name="보통 2 2 2 2 3" xfId="946"/>
    <cellStyle name="보통 2 2 2 2 4" xfId="930"/>
    <cellStyle name="보통 2 2 2 2 5" xfId="4459"/>
    <cellStyle name="보통 2 2 2 2 9" xfId="2677"/>
    <cellStyle name="보통 2 2 2 3" xfId="945"/>
    <cellStyle name="보통 2 2 2 4" xfId="1066"/>
    <cellStyle name="보통 2 2 2 5" xfId="411"/>
    <cellStyle name="보통 2 2 2 6" xfId="1709"/>
    <cellStyle name="보통 2 2 2 7" xfId="403"/>
    <cellStyle name="보통 2 2 2 8" xfId="4598"/>
    <cellStyle name="보통 2 2 45" xfId="1985"/>
    <cellStyle name="보통 2 2 53" xfId="4778"/>
    <cellStyle name="보통 2 2 54" xfId="4703"/>
    <cellStyle name="보통 2 2 55" xfId="3654"/>
    <cellStyle name="보통 2 2 56" xfId="4338"/>
    <cellStyle name="보통 2 2 58" xfId="4185"/>
    <cellStyle name="보통 2 2 59" xfId="3110"/>
    <cellStyle name="보통 2 2 60" xfId="4029"/>
    <cellStyle name="보통 2 2 61" xfId="2858"/>
    <cellStyle name="보통 2 2 63" xfId="2616"/>
    <cellStyle name="보통 2 26" xfId="2039"/>
    <cellStyle name="보통 2 57" xfId="4704"/>
    <cellStyle name="보통 2 58" xfId="3164"/>
    <cellStyle name="보통 2 6 11" xfId="1552"/>
    <cellStyle name="보통 2 6 12" xfId="1364"/>
    <cellStyle name="보통 2 6 2 10" xfId="3815"/>
    <cellStyle name="보통 2 6 2 2 2" xfId="94"/>
    <cellStyle name="보통 2 6 2 3" xfId="1080"/>
    <cellStyle name="보통 2 6 2 5" xfId="1079"/>
    <cellStyle name="보통 2 6 2 6" xfId="1907"/>
    <cellStyle name="보통 2 6 2 8" xfId="3374"/>
    <cellStyle name="보통 2 6 5" xfId="1839"/>
    <cellStyle name="보통 2 6 8" xfId="2417"/>
    <cellStyle name="보통 2 6 9" xfId="2306"/>
    <cellStyle name="보통 2 61" xfId="4200"/>
    <cellStyle name="보통 2 62" xfId="3228"/>
    <cellStyle name="보통 2 63" xfId="1853"/>
    <cellStyle name="보통 2 64" xfId="608"/>
    <cellStyle name="보통 2 66" xfId="494"/>
    <cellStyle name="보통 2 67" xfId="4297"/>
    <cellStyle name="보통 3 2 12" xfId="2572"/>
    <cellStyle name="보통 3 2 2 10" xfId="4524"/>
    <cellStyle name="보통 3 2 2 11" xfId="4545"/>
    <cellStyle name="보통 3 2 2 12" xfId="252"/>
    <cellStyle name="보통 3 2 2 2" xfId="686"/>
    <cellStyle name="보통 3 2 2 2 2" xfId="632"/>
    <cellStyle name="보통 3 2 2 3" xfId="423"/>
    <cellStyle name="보통 3 2 2 5" xfId="415"/>
    <cellStyle name="보통 3 2 2 6" xfId="2933"/>
    <cellStyle name="보통 3 2 2 7" xfId="261"/>
    <cellStyle name="보통 3 2 3" xfId="21"/>
    <cellStyle name="보통 3 2 5" xfId="1950"/>
    <cellStyle name="보통 3 2 9" xfId="1719"/>
    <cellStyle name="보통 3 53" xfId="4777"/>
    <cellStyle name="보통 3 54" xfId="1949"/>
    <cellStyle name="보통 3 55" xfId="3672"/>
    <cellStyle name="보통 3 59" xfId="366"/>
    <cellStyle name="보통 3 61" xfId="1108"/>
    <cellStyle name="보통 3 63" xfId="2675"/>
    <cellStyle name="보통 30" xfId="2038"/>
    <cellStyle name="보통 40" xfId="2037"/>
    <cellStyle name="보통 51 10" xfId="4716"/>
    <cellStyle name="보통 51 11" xfId="2567"/>
    <cellStyle name="보통 51 12" xfId="2317"/>
    <cellStyle name="보통 51 2" xfId="3306"/>
    <cellStyle name="보통 51 3" xfId="4606"/>
    <cellStyle name="보통 51 4" xfId="3633"/>
    <cellStyle name="보통 51 6" xfId="329"/>
    <cellStyle name="보통 51 7" xfId="3066"/>
    <cellStyle name="보통 51 8" xfId="4610"/>
    <cellStyle name="보통 51 9" xfId="3381"/>
    <cellStyle name="보통 52 12" xfId="2325"/>
    <cellStyle name="보통 52 5" xfId="4249"/>
    <cellStyle name="보통 52 6" xfId="3284"/>
    <cellStyle name="보통 52 8" xfId="566"/>
    <cellStyle name="보통 52 9" xfId="4486"/>
    <cellStyle name="보통 53 10" xfId="1575"/>
    <cellStyle name="보통 53 11" xfId="1386"/>
    <cellStyle name="보통 53 12" xfId="1243"/>
    <cellStyle name="보통 53 2" xfId="3204"/>
    <cellStyle name="보통 53 4" xfId="2871"/>
    <cellStyle name="보통 53 9" xfId="1801"/>
    <cellStyle name="보통 54 10" xfId="1526"/>
    <cellStyle name="보통 54 11" xfId="1340"/>
    <cellStyle name="보통 54 12" xfId="1218"/>
    <cellStyle name="보통 54 6" xfId="2518"/>
    <cellStyle name="보통 54 7" xfId="2405"/>
    <cellStyle name="보통 54 8" xfId="2298"/>
    <cellStyle name="보통 54 9" xfId="99"/>
    <cellStyle name="보통 55 10" xfId="1485"/>
    <cellStyle name="보통 55 11" xfId="908"/>
    <cellStyle name="보통 55 12" xfId="1192"/>
    <cellStyle name="보통 55 2" xfId="3156"/>
    <cellStyle name="보통 55 5" xfId="2661"/>
    <cellStyle name="보통 55 7" xfId="2353"/>
    <cellStyle name="보통 55 9" xfId="756"/>
    <cellStyle name="보통 56 10" xfId="1451"/>
    <cellStyle name="보통 56 11" xfId="1285"/>
    <cellStyle name="보통 56 12" xfId="885"/>
    <cellStyle name="보통 56 3" xfId="2930"/>
    <cellStyle name="보통 56 4" xfId="2765"/>
    <cellStyle name="보통 56 9" xfId="1650"/>
    <cellStyle name="보통 57" xfId="4705"/>
    <cellStyle name="보통 6 10" xfId="1655"/>
    <cellStyle name="보통 6 11" xfId="1506"/>
    <cellStyle name="보통 6 12" xfId="1322"/>
    <cellStyle name="보통 6 2 10" xfId="2511"/>
    <cellStyle name="보통 6 2 12" xfId="2258"/>
    <cellStyle name="보통 6 2 2 2" xfId="1906"/>
    <cellStyle name="보통 6 2 3" xfId="956"/>
    <cellStyle name="보통 6 2 5" xfId="3262"/>
    <cellStyle name="보통 6 2 6" xfId="929"/>
    <cellStyle name="보통 6 2 8" xfId="3891"/>
    <cellStyle name="보통 6 3" xfId="3119"/>
    <cellStyle name="보통 6 5" xfId="2786"/>
    <cellStyle name="보통 6 8" xfId="2378"/>
    <cellStyle name="보통 60" xfId="2822"/>
    <cellStyle name="보통 62" xfId="3234"/>
    <cellStyle name="보통 65" xfId="124"/>
    <cellStyle name="보통 66" xfId="1545"/>
    <cellStyle name="보통 67" xfId="1357"/>
    <cellStyle name="빨강" xfId="1786"/>
    <cellStyle name="설명 텍스트 11" xfId="1001"/>
    <cellStyle name="설명 텍스트 13" xfId="2027"/>
    <cellStyle name="설명 텍스트 2 2 2 12" xfId="2766"/>
    <cellStyle name="설명 텍스트 2 2 2 2 10" xfId="3502"/>
    <cellStyle name="설명 텍스트 2 2 2 2 11" xfId="3404"/>
    <cellStyle name="설명 텍스트 2 2 2 2 2" xfId="490"/>
    <cellStyle name="설명 텍스트 2 2 2 2 2 2" xfId="224"/>
    <cellStyle name="설명 텍스트 2 2 2 2 3" xfId="3252"/>
    <cellStyle name="설명 텍스트 2 2 2 2 4" xfId="1032"/>
    <cellStyle name="설명 텍스트 2 2 2 2 5" xfId="954"/>
    <cellStyle name="설명 텍스트 2 2 2 2 7" xfId="3943"/>
    <cellStyle name="설명 텍스트 2 2 2 2 9" xfId="406"/>
    <cellStyle name="설명 텍스트 2 2 2 4" xfId="1063"/>
    <cellStyle name="설명 텍스트 2 2 2 5" xfId="3645"/>
    <cellStyle name="설명 텍스트 2 2 2 6" xfId="3244"/>
    <cellStyle name="설명 텍스트 2 2 2 7" xfId="1722"/>
    <cellStyle name="설명 텍스트 2 2 2 8" xfId="3251"/>
    <cellStyle name="설명 텍스트 2 2 2 9" xfId="3505"/>
    <cellStyle name="설명 텍스트 2 2 49" xfId="5032"/>
    <cellStyle name="설명 텍스트 2 2 51" xfId="4895"/>
    <cellStyle name="설명 텍스트 2 2 53" xfId="4774"/>
    <cellStyle name="설명 텍스트 2 2 54" xfId="4698"/>
    <cellStyle name="설명 텍스트 2 2 57" xfId="2892"/>
    <cellStyle name="설명 텍스트 2 2 58" xfId="4103"/>
    <cellStyle name="설명 텍스트 2 2 60" xfId="1923"/>
    <cellStyle name="설명 텍스트 2 2 62" xfId="2210"/>
    <cellStyle name="설명 텍스트 2 2 63" xfId="3435"/>
    <cellStyle name="설명 텍스트 2 56" xfId="4775"/>
    <cellStyle name="설명 텍스트 2 57" xfId="4699"/>
    <cellStyle name="설명 텍스트 2 58" xfId="3724"/>
    <cellStyle name="설명 텍스트 2 59" xfId="3053"/>
    <cellStyle name="설명 텍스트 2 6 11" xfId="2324"/>
    <cellStyle name="설명 텍스트 2 6 12" xfId="585"/>
    <cellStyle name="설명 텍스트 2 6 2 10" xfId="3998"/>
    <cellStyle name="설명 텍스트 2 6 2 12" xfId="4076"/>
    <cellStyle name="설명 텍스트 2 6 2 3" xfId="534"/>
    <cellStyle name="설명 텍스트 2 6 2 5" xfId="3773"/>
    <cellStyle name="설명 텍스트 2 6 2 8" xfId="3065"/>
    <cellStyle name="설명 텍스트 2 6 2 9" xfId="1168"/>
    <cellStyle name="설명 텍스트 2 6 4" xfId="4266"/>
    <cellStyle name="설명 텍스트 2 6 6" xfId="2637"/>
    <cellStyle name="설명 텍스트 2 6 9" xfId="2552"/>
    <cellStyle name="설명 텍스트 2 61" xfId="4104"/>
    <cellStyle name="설명 텍스트 2 64" xfId="2344"/>
    <cellStyle name="설명 텍스트 2 65" xfId="2778"/>
    <cellStyle name="설명 텍스트 2 66" xfId="1596"/>
    <cellStyle name="설명 텍스트 2 67" xfId="1407"/>
    <cellStyle name="설명 텍스트 3 2 10" xfId="2537"/>
    <cellStyle name="설명 텍스트 3 2 11" xfId="3567"/>
    <cellStyle name="설명 텍스트 3 2 2 10" xfId="3520"/>
    <cellStyle name="설명 텍스트 3 2 2 11" xfId="2524"/>
    <cellStyle name="설명 텍스트 3 2 2 12" xfId="2519"/>
    <cellStyle name="설명 텍스트 3 2 2 3" xfId="688"/>
    <cellStyle name="설명 텍스트 3 2 2 4" xfId="584"/>
    <cellStyle name="설명 텍스트 3 2 2 5" xfId="68"/>
    <cellStyle name="설명 텍스트 3 2 2 6" xfId="3230"/>
    <cellStyle name="설명 텍스트 3 2 2 7" xfId="3384"/>
    <cellStyle name="설명 텍스트 3 2 2 8" xfId="1830"/>
    <cellStyle name="설명 텍스트 3 2 2 9" xfId="4342"/>
    <cellStyle name="설명 텍스트 3 2 3" xfId="612"/>
    <cellStyle name="설명 텍스트 3 2 4" xfId="610"/>
    <cellStyle name="설명 텍스트 3 2 6" xfId="1773"/>
    <cellStyle name="설명 텍스트 3 2 7" xfId="19"/>
    <cellStyle name="설명 텍스트 3 23" xfId="2170"/>
    <cellStyle name="설명 텍스트 3 45" xfId="1984"/>
    <cellStyle name="설명 텍스트 3 49" xfId="2157"/>
    <cellStyle name="설명 텍스트 3 50" xfId="4942"/>
    <cellStyle name="설명 텍스트 3 51" xfId="4884"/>
    <cellStyle name="설명 텍스트 3 52" xfId="4813"/>
    <cellStyle name="설명 텍스트 3 53" xfId="4773"/>
    <cellStyle name="설명 텍스트 3 54" xfId="4695"/>
    <cellStyle name="설명 텍스트 3 61" xfId="4603"/>
    <cellStyle name="설명 텍스트 51 10" xfId="2309"/>
    <cellStyle name="설명 텍스트 51 11" xfId="196"/>
    <cellStyle name="설명 텍스트 51 12" xfId="1508"/>
    <cellStyle name="설명 텍스트 51 3" xfId="1943"/>
    <cellStyle name="설명 텍스트 51 4" xfId="3122"/>
    <cellStyle name="설명 텍스트 51 9" xfId="2381"/>
    <cellStyle name="설명 텍스트 52 3" xfId="3086"/>
    <cellStyle name="설명 텍스트 52 4" xfId="3691"/>
    <cellStyle name="설명 텍스트 52 7" xfId="3922"/>
    <cellStyle name="설명 텍스트 52 9" xfId="2611"/>
    <cellStyle name="설명 텍스트 53 10" xfId="1573"/>
    <cellStyle name="설명 텍스트 53 11" xfId="1384"/>
    <cellStyle name="설명 텍스트 53 12" xfId="1242"/>
    <cellStyle name="설명 텍스트 53 2" xfId="3200"/>
    <cellStyle name="설명 텍스트 53 6" xfId="2570"/>
    <cellStyle name="설명 텍스트 53 9" xfId="307"/>
    <cellStyle name="설명 텍스트 54 10" xfId="1524"/>
    <cellStyle name="설명 텍스트 54 11" xfId="1339"/>
    <cellStyle name="설명 텍스트 54 12" xfId="280"/>
    <cellStyle name="설명 텍스트 54 2" xfId="3160"/>
    <cellStyle name="설명 텍스트 54 6" xfId="1821"/>
    <cellStyle name="설명 텍스트 54 7" xfId="2401"/>
    <cellStyle name="설명 텍스트 54 8" xfId="2296"/>
    <cellStyle name="설명 텍스트 54 9" xfId="670"/>
    <cellStyle name="설명 텍스트 55 10" xfId="1484"/>
    <cellStyle name="설명 텍스트 55 11" xfId="1302"/>
    <cellStyle name="설명 텍스트 55 12" xfId="1191"/>
    <cellStyle name="설명 텍스트 55 2" xfId="3153"/>
    <cellStyle name="설명 텍스트 55 3" xfId="2976"/>
    <cellStyle name="설명 텍스트 55 4" xfId="2812"/>
    <cellStyle name="설명 텍스트 55 5" xfId="2659"/>
    <cellStyle name="설명 텍스트 55 7" xfId="314"/>
    <cellStyle name="설명 텍스트 55 8" xfId="1808"/>
    <cellStyle name="설명 텍스트 55 9" xfId="669"/>
    <cellStyle name="설명 텍스트 56" xfId="4776"/>
    <cellStyle name="설명 텍스트 56 10" xfId="1450"/>
    <cellStyle name="설명 텍스트 56 11" xfId="1284"/>
    <cellStyle name="설명 텍스트 56 12" xfId="884"/>
    <cellStyle name="설명 텍스트 56 3" xfId="2928"/>
    <cellStyle name="설명 텍스트 56 6" xfId="2490"/>
    <cellStyle name="설명 텍스트 56 9" xfId="1649"/>
    <cellStyle name="설명 텍스트 57" xfId="4700"/>
    <cellStyle name="설명 텍스트 58" xfId="3723"/>
    <cellStyle name="설명 텍스트 6 11" xfId="2283"/>
    <cellStyle name="설명 텍스트 6 2 2 2" xfId="745"/>
    <cellStyle name="설명 텍스트 6 2 3" xfId="1149"/>
    <cellStyle name="설명 텍스트 6 2 6" xfId="3371"/>
    <cellStyle name="설명 텍스트 6 2 7" xfId="3770"/>
    <cellStyle name="설명 텍스트 6 2 8" xfId="1706"/>
    <cellStyle name="설명 텍스트 6 2 9" xfId="2931"/>
    <cellStyle name="설명 텍스트 6 3" xfId="3171"/>
    <cellStyle name="설명 텍스트 6 4" xfId="4267"/>
    <cellStyle name="설명 텍스트 6 8" xfId="4473"/>
    <cellStyle name="설명 텍스트 61" xfId="4105"/>
    <cellStyle name="설명 텍스트 62" xfId="2584"/>
    <cellStyle name="설명 텍스트 64" xfId="113"/>
    <cellStyle name="설명 텍스트 65" xfId="3973"/>
    <cellStyle name="설명 텍스트 67" xfId="4638"/>
    <cellStyle name="셀 확인 2 10" xfId="2035"/>
    <cellStyle name="셀 확인 2 2 2 10" xfId="1131"/>
    <cellStyle name="셀 확인 2 2 2 11" xfId="1584"/>
    <cellStyle name="셀 확인 2 2 2 12" xfId="1394"/>
    <cellStyle name="셀 확인 2 2 2 2 10" xfId="4437"/>
    <cellStyle name="셀 확인 2 2 2 2 2" xfId="599"/>
    <cellStyle name="셀 확인 2 2 2 2 2 2" xfId="572"/>
    <cellStyle name="셀 확인 2 2 2 2 4" xfId="927"/>
    <cellStyle name="셀 확인 2 2 2 2 5" xfId="499"/>
    <cellStyle name="셀 확인 2 2 2 2 6" xfId="1038"/>
    <cellStyle name="셀 확인 2 2 2 2 7" xfId="4460"/>
    <cellStyle name="셀 확인 2 2 2 2 8" xfId="13"/>
    <cellStyle name="셀 확인 2 2 2 6" xfId="1122"/>
    <cellStyle name="셀 확인 2 2 51" xfId="4890"/>
    <cellStyle name="셀 확인 2 2 52" xfId="4808"/>
    <cellStyle name="셀 확인 2 2 53" xfId="4771"/>
    <cellStyle name="셀 확인 2 2 54" xfId="4692"/>
    <cellStyle name="셀 확인 2 2 57" xfId="2823"/>
    <cellStyle name="셀 확인 2 2 59" xfId="369"/>
    <cellStyle name="셀 확인 2 2 60" xfId="2411"/>
    <cellStyle name="셀 확인 2 2 63" xfId="1546"/>
    <cellStyle name="셀 확인 2 2 64" xfId="1358"/>
    <cellStyle name="셀 확인 2 26" xfId="2034"/>
    <cellStyle name="셀 확인 2 53" xfId="2154"/>
    <cellStyle name="셀 확인 2 54" xfId="4891"/>
    <cellStyle name="셀 확인 2 55" xfId="4809"/>
    <cellStyle name="셀 확인 2 56" xfId="4772"/>
    <cellStyle name="셀 확인 2 57" xfId="1948"/>
    <cellStyle name="셀 확인 2 59" xfId="2993"/>
    <cellStyle name="셀 확인 2 6 10" xfId="2434"/>
    <cellStyle name="셀 확인 2 6 12" xfId="1658"/>
    <cellStyle name="셀 확인 2 6 2 12" xfId="1631"/>
    <cellStyle name="셀 확인 2 6 2 2 2" xfId="488"/>
    <cellStyle name="셀 확인 2 6 2 3" xfId="1731"/>
    <cellStyle name="셀 확인 2 6 2 5" xfId="3533"/>
    <cellStyle name="셀 확인 2 6 2 6" xfId="3305"/>
    <cellStyle name="셀 확인 2 6 2 7" xfId="4190"/>
    <cellStyle name="셀 확인 2 6 4" xfId="4264"/>
    <cellStyle name="셀 확인 2 6 7" xfId="232"/>
    <cellStyle name="셀 확인 2 6 9" xfId="3685"/>
    <cellStyle name="셀 확인 2 60" xfId="2780"/>
    <cellStyle name="셀 확인 2 62" xfId="2546"/>
    <cellStyle name="셀 확인 2 63" xfId="2372"/>
    <cellStyle name="셀 확인 2 65" xfId="295"/>
    <cellStyle name="셀 확인 2 66" xfId="1500"/>
    <cellStyle name="셀 확인 2 67" xfId="1316"/>
    <cellStyle name="셀 확인 3 2 10" xfId="2247"/>
    <cellStyle name="셀 확인 3 2 11" xfId="2404"/>
    <cellStyle name="셀 확인 3 2 12" xfId="553"/>
    <cellStyle name="셀 확인 3 2 2 10" xfId="3658"/>
    <cellStyle name="셀 확인 3 2 2 12" xfId="3158"/>
    <cellStyle name="셀 확인 3 2 2 2" xfId="1698"/>
    <cellStyle name="셀 확인 3 2 2 2 2" xfId="387"/>
    <cellStyle name="셀 확인 3 2 2 4" xfId="1701"/>
    <cellStyle name="셀 확인 3 2 2 5" xfId="73"/>
    <cellStyle name="셀 확인 3 2 2 6" xfId="687"/>
    <cellStyle name="셀 확인 3 2 3" xfId="437"/>
    <cellStyle name="셀 확인 3 2 4" xfId="3113"/>
    <cellStyle name="셀 확인 3 51" xfId="4886"/>
    <cellStyle name="셀 확인 3 52" xfId="4806"/>
    <cellStyle name="셀 확인 3 53" xfId="4770"/>
    <cellStyle name="셀 확인 3 54" xfId="4689"/>
    <cellStyle name="셀 확인 3 55" xfId="3727"/>
    <cellStyle name="셀 확인 3 64" xfId="1922"/>
    <cellStyle name="셀 확인 33" xfId="2033"/>
    <cellStyle name="셀 확인 4 11" xfId="4885"/>
    <cellStyle name="셀 확인 4 12" xfId="4805"/>
    <cellStyle name="셀 확인 4 13" xfId="4769"/>
    <cellStyle name="셀 확인 4 14" xfId="4688"/>
    <cellStyle name="셀 확인 4 15" xfId="3728"/>
    <cellStyle name="셀 확인 4 18" xfId="2632"/>
    <cellStyle name="셀 확인 4 2 10" xfId="1691"/>
    <cellStyle name="셀 확인 4 2 2 10" xfId="1872"/>
    <cellStyle name="셀 확인 4 2 2 2 2" xfId="3562"/>
    <cellStyle name="셀 확인 4 2 2 3" xfId="4392"/>
    <cellStyle name="셀 확인 4 2 2 8" xfId="2876"/>
    <cellStyle name="셀 확인 4 2 2 9" xfId="3165"/>
    <cellStyle name="셀 확인 4 2 3" xfId="3985"/>
    <cellStyle name="셀 확인 4 2 4" xfId="3368"/>
    <cellStyle name="셀 확인 4 2 5" xfId="4542"/>
    <cellStyle name="셀 확인 4 2 6" xfId="685"/>
    <cellStyle name="셀 확인 4 2 8" xfId="336"/>
    <cellStyle name="셀 확인 4 2 9" xfId="3623"/>
    <cellStyle name="셀 확인 4 21" xfId="4149"/>
    <cellStyle name="셀 확인 4 22" xfId="3686"/>
    <cellStyle name="셀 확인 5 11" xfId="1960"/>
    <cellStyle name="셀 확인 5 12" xfId="1956"/>
    <cellStyle name="셀 확인 5 13" xfId="4768"/>
    <cellStyle name="셀 확인 5 14" xfId="4687"/>
    <cellStyle name="셀 확인 5 15" xfId="3729"/>
    <cellStyle name="셀 확인 5 2 11" xfId="3297"/>
    <cellStyle name="셀 확인 5 2 12" xfId="2746"/>
    <cellStyle name="셀 확인 5 2 2 10" xfId="179"/>
    <cellStyle name="셀 확인 5 2 2 11" xfId="1934"/>
    <cellStyle name="셀 확인 5 2 2 2 2" xfId="3561"/>
    <cellStyle name="셀 확인 5 2 2 3" xfId="4393"/>
    <cellStyle name="셀 확인 5 2 2 5" xfId="4709"/>
    <cellStyle name="셀 확인 5 2 2 9" xfId="3379"/>
    <cellStyle name="셀 확인 5 2 3" xfId="3990"/>
    <cellStyle name="셀 확인 5 2 5" xfId="2927"/>
    <cellStyle name="셀 확인 5 2 6" xfId="661"/>
    <cellStyle name="셀 확인 5 2 9" xfId="574"/>
    <cellStyle name="셀 확인 5 22" xfId="3661"/>
    <cellStyle name="셀 확인 5 24" xfId="3205"/>
    <cellStyle name="셀 확인 5 9" xfId="1968"/>
    <cellStyle name="셀 확인 51 11" xfId="75"/>
    <cellStyle name="셀 확인 51 12" xfId="4201"/>
    <cellStyle name="셀 확인 51 5" xfId="2922"/>
    <cellStyle name="셀 확인 51 6" xfId="324"/>
    <cellStyle name="셀 확인 51 9" xfId="3996"/>
    <cellStyle name="셀 확인 52 10" xfId="293"/>
    <cellStyle name="셀 확인 52 11" xfId="1426"/>
    <cellStyle name="셀 확인 52 12" xfId="1266"/>
    <cellStyle name="셀 확인 52 3" xfId="3080"/>
    <cellStyle name="셀 확인 52 4" xfId="2921"/>
    <cellStyle name="셀 확인 52 5" xfId="2760"/>
    <cellStyle name="셀 확인 53 10" xfId="1569"/>
    <cellStyle name="셀 확인 53 11" xfId="1380"/>
    <cellStyle name="셀 확인 53 12" xfId="1239"/>
    <cellStyle name="셀 확인 53 3" xfId="3028"/>
    <cellStyle name="셀 확인 53 4" xfId="2866"/>
    <cellStyle name="셀 확인 53 6" xfId="2566"/>
    <cellStyle name="셀 확인 53 9" xfId="303"/>
    <cellStyle name="셀 확인 54" xfId="4892"/>
    <cellStyle name="셀 확인 54 10" xfId="1521"/>
    <cellStyle name="셀 확인 54 11" xfId="1336"/>
    <cellStyle name="셀 확인 54 12" xfId="1215"/>
    <cellStyle name="셀 확인 54 6" xfId="2512"/>
    <cellStyle name="셀 확인 54 7" xfId="2395"/>
    <cellStyle name="셀 확인 54 8" xfId="2292"/>
    <cellStyle name="셀 확인 54 9" xfId="620"/>
    <cellStyle name="셀 확인 55" xfId="4810"/>
    <cellStyle name="셀 확인 55 10" xfId="1482"/>
    <cellStyle name="셀 확인 55 11" xfId="291"/>
    <cellStyle name="셀 확인 55 12" xfId="1189"/>
    <cellStyle name="셀 확인 55 2" xfId="3147"/>
    <cellStyle name="셀 확인 55 4" xfId="2808"/>
    <cellStyle name="셀 확인 55 5" xfId="2655"/>
    <cellStyle name="셀 확인 55 7" xfId="309"/>
    <cellStyle name="셀 확인 55 9" xfId="100"/>
    <cellStyle name="셀 확인 56" xfId="1952"/>
    <cellStyle name="셀 확인 56 10" xfId="1449"/>
    <cellStyle name="셀 확인 56 11" xfId="1283"/>
    <cellStyle name="셀 확인 56 12" xfId="883"/>
    <cellStyle name="셀 확인 56 9" xfId="1648"/>
    <cellStyle name="셀 확인 57" xfId="4693"/>
    <cellStyle name="셀 확인 58" xfId="2133"/>
    <cellStyle name="셀 확인 59" xfId="2947"/>
    <cellStyle name="셀 확인 6 12" xfId="259"/>
    <cellStyle name="셀 확인 6 2 10" xfId="3013"/>
    <cellStyle name="셀 확인 6 2 12" xfId="1910"/>
    <cellStyle name="셀 확인 6 2 3" xfId="3991"/>
    <cellStyle name="셀 확인 6 2 5" xfId="548"/>
    <cellStyle name="셀 확인 6 2 6" xfId="57"/>
    <cellStyle name="셀 확인 6 4" xfId="4265"/>
    <cellStyle name="셀 확인 6 8" xfId="2128"/>
    <cellStyle name="셀 확인 6 9" xfId="3182"/>
    <cellStyle name="셀 확인 60" xfId="2763"/>
    <cellStyle name="셀 확인 65" xfId="1620"/>
    <cellStyle name="셀 확인 66" xfId="1460"/>
    <cellStyle name="셀 확인 67" xfId="1293"/>
    <cellStyle name="숫자(R)" xfId="1797"/>
    <cellStyle name="쉼표 [0]" xfId="5119" builtinId="6"/>
    <cellStyle name="쉼표 [0] 15 3" xfId="801"/>
    <cellStyle name="쉼표 [0] 15 4" xfId="277"/>
    <cellStyle name="쉼표 [0] 2" xfId="1028"/>
    <cellStyle name="쉼표 [0] 2 10" xfId="1020"/>
    <cellStyle name="쉼표 [0] 2 10 2" xfId="741"/>
    <cellStyle name="쉼표 [0] 2 12" xfId="764"/>
    <cellStyle name="쉼표 [0] 2 12 2" xfId="1165"/>
    <cellStyle name="쉼표 [0] 2 13" xfId="1095"/>
    <cellStyle name="쉼표 [0] 2 14 2" xfId="699"/>
    <cellStyle name="쉼표 [0] 2 16" xfId="1132"/>
    <cellStyle name="쉼표 [0] 2 17" xfId="706"/>
    <cellStyle name="쉼표 [0] 2 18" xfId="530"/>
    <cellStyle name="쉼표 [0] 2 19" xfId="192"/>
    <cellStyle name="쉼표 [0] 2 2" xfId="2120"/>
    <cellStyle name="쉼표 [0] 2 2 2 3" xfId="851"/>
    <cellStyle name="쉼표 [0] 2 2 2 4" xfId="787"/>
    <cellStyle name="쉼표 [0] 2 20" xfId="471"/>
    <cellStyle name="쉼표 [0] 2 49" xfId="818"/>
    <cellStyle name="쉼표 [0] 2 6" xfId="1053"/>
    <cellStyle name="쉼표 [0] 2 6 2" xfId="1126"/>
    <cellStyle name="쉼표 [0] 2 7" xfId="1052"/>
    <cellStyle name="쉼표 [0] 2 7 2" xfId="1171"/>
    <cellStyle name="쉼표 [0] 2 8 2" xfId="90"/>
    <cellStyle name="쉼표 [0] 6 3" xfId="860"/>
    <cellStyle name="쉼표 [0] 6 4" xfId="781"/>
    <cellStyle name="스타일 1" xfId="575"/>
    <cellStyle name="스타일 1 10" xfId="751"/>
    <cellStyle name="스타일 1 11" xfId="54"/>
    <cellStyle name="스타일 1 12" xfId="1152"/>
    <cellStyle name="스타일 1 14" xfId="698"/>
    <cellStyle name="스타일 1 6" xfId="1113"/>
    <cellStyle name="스타일 1 7" xfId="1777"/>
    <cellStyle name="스타일 1 8" xfId="970"/>
    <cellStyle name="연결된 셀 2 2 25" xfId="2171"/>
    <cellStyle name="연결된 셀 2 2 51" xfId="4879"/>
    <cellStyle name="연결된 셀 2 2 52" xfId="4799"/>
    <cellStyle name="연결된 셀 2 2 53" xfId="4765"/>
    <cellStyle name="연결된 셀 2 2 54" xfId="4683"/>
    <cellStyle name="연결된 셀 2 2 55" xfId="3222"/>
    <cellStyle name="연결된 셀 2 2 57" xfId="2893"/>
    <cellStyle name="연결된 셀 2 2 60" xfId="4719"/>
    <cellStyle name="연결된 셀 2 2 61" xfId="344"/>
    <cellStyle name="연결된 셀 2 2 62" xfId="1805"/>
    <cellStyle name="연결된 셀 2 3 11" xfId="4878"/>
    <cellStyle name="연결된 셀 2 3 12" xfId="4798"/>
    <cellStyle name="연결된 셀 2 3 13" xfId="4764"/>
    <cellStyle name="연결된 셀 2 3 14" xfId="4682"/>
    <cellStyle name="연결된 셀 2 3 19" xfId="3255"/>
    <cellStyle name="연결된 셀 2 3 2 11" xfId="3394"/>
    <cellStyle name="연결된 셀 2 3 2 12" xfId="392"/>
    <cellStyle name="연결된 셀 2 3 2 2 10" xfId="722"/>
    <cellStyle name="연결된 셀 2 3 2 2 11" xfId="308"/>
    <cellStyle name="연결된 셀 2 3 2 2 12" xfId="3946"/>
    <cellStyle name="연결된 셀 2 3 2 2 2" xfId="371"/>
    <cellStyle name="연결된 셀 2 3 2 2 2 2" xfId="1881"/>
    <cellStyle name="연결된 셀 2 3 2 2 3" xfId="4399"/>
    <cellStyle name="연결된 셀 2 3 2 2 4" xfId="4585"/>
    <cellStyle name="연결된 셀 2 3 2 2 6" xfId="4435"/>
    <cellStyle name="연결된 셀 2 3 2 2 7" xfId="3388"/>
    <cellStyle name="연결된 셀 2 3 2 4" xfId="1135"/>
    <cellStyle name="연결된 셀 2 3 2 5" xfId="1039"/>
    <cellStyle name="연결된 셀 2 3 2 7" xfId="4502"/>
    <cellStyle name="연결된 셀 2 3 2 8" xfId="1134"/>
    <cellStyle name="연결된 셀 2 3 2 9" xfId="3498"/>
    <cellStyle name="연결된 셀 2 3 20" xfId="2951"/>
    <cellStyle name="연결된 셀 2 3 22" xfId="3070"/>
    <cellStyle name="연결된 셀 2 3 23" xfId="3564"/>
    <cellStyle name="연결된 셀 2 3 24" xfId="4158"/>
    <cellStyle name="연결된 셀 2 3 9" xfId="5031"/>
    <cellStyle name="연결된 셀 2 4 11" xfId="4877"/>
    <cellStyle name="연결된 셀 2 4 12" xfId="4797"/>
    <cellStyle name="연결된 셀 2 4 13" xfId="4763"/>
    <cellStyle name="연결된 셀 2 4 14" xfId="4681"/>
    <cellStyle name="연결된 셀 2 4 15" xfId="3331"/>
    <cellStyle name="연결된 셀 2 4 16" xfId="4532"/>
    <cellStyle name="연결된 셀 2 4 17" xfId="4385"/>
    <cellStyle name="연결된 셀 2 4 18" xfId="4101"/>
    <cellStyle name="연결된 셀 2 4 2 12" xfId="391"/>
    <cellStyle name="연결된 셀 2 4 2 2 11" xfId="2553"/>
    <cellStyle name="연결된 셀 2 4 2 2 2" xfId="365"/>
    <cellStyle name="연결된 셀 2 4 2 2 2 2" xfId="3558"/>
    <cellStyle name="연결된 셀 2 4 2 2 3" xfId="4400"/>
    <cellStyle name="연결된 셀 2 4 2 2 4" xfId="4569"/>
    <cellStyle name="연결된 셀 2 4 2 2 5" xfId="3087"/>
    <cellStyle name="연결된 셀 2 4 2 2 9" xfId="2906"/>
    <cellStyle name="연결된 셀 2 4 2 4" xfId="1040"/>
    <cellStyle name="연결된 셀 2 4 2 5" xfId="1110"/>
    <cellStyle name="연결된 셀 2 4 22" xfId="3552"/>
    <cellStyle name="연결된 셀 2 4 9" xfId="5030"/>
    <cellStyle name="연결된 셀 2 45" xfId="2003"/>
    <cellStyle name="연결된 셀 2 46" xfId="2004"/>
    <cellStyle name="연결된 셀 2 48" xfId="697"/>
    <cellStyle name="연결된 셀 2 5 11" xfId="4876"/>
    <cellStyle name="연결된 셀 2 5 12" xfId="4796"/>
    <cellStyle name="연결된 셀 2 5 13" xfId="4762"/>
    <cellStyle name="연결된 셀 2 5 14" xfId="4680"/>
    <cellStyle name="연결된 셀 2 5 18" xfId="3920"/>
    <cellStyle name="연결된 셀 2 5 2 10" xfId="3801"/>
    <cellStyle name="연결된 셀 2 5 2 12" xfId="3341"/>
    <cellStyle name="연결된 셀 2 5 2 2 10" xfId="2747"/>
    <cellStyle name="연결된 셀 2 5 2 2 11" xfId="2261"/>
    <cellStyle name="연결된 셀 2 5 2 2 2" xfId="361"/>
    <cellStyle name="연결된 셀 2 5 2 2 2 2" xfId="3557"/>
    <cellStyle name="연결된 셀 2 5 2 2 3" xfId="4401"/>
    <cellStyle name="연결된 셀 2 5 2 2 6" xfId="4360"/>
    <cellStyle name="연결된 셀 2 5 2 2 7" xfId="2999"/>
    <cellStyle name="연결된 셀 2 5 2 2 8" xfId="4054"/>
    <cellStyle name="연결된 셀 2 5 2 3" xfId="4006"/>
    <cellStyle name="연결된 셀 2 5 2 4" xfId="727"/>
    <cellStyle name="연결된 셀 2 5 2 6" xfId="1890"/>
    <cellStyle name="연결된 셀 2 5 2 7" xfId="67"/>
    <cellStyle name="연결된 셀 2 5 2 8" xfId="3500"/>
    <cellStyle name="연결된 셀 2 5 9" xfId="5029"/>
    <cellStyle name="연결된 셀 2 50" xfId="644"/>
    <cellStyle name="연결된 셀 2 52" xfId="625"/>
    <cellStyle name="연결된 셀 2 54" xfId="643"/>
    <cellStyle name="연결된 셀 2 56" xfId="626"/>
    <cellStyle name="연결된 셀 2 57" xfId="1996"/>
    <cellStyle name="연결된 셀 2 6 10" xfId="665"/>
    <cellStyle name="연결된 셀 2 6 11" xfId="4161"/>
    <cellStyle name="연결된 셀 2 6 12" xfId="4436"/>
    <cellStyle name="연결된 셀 2 6 2 11" xfId="1857"/>
    <cellStyle name="연결된 셀 2 6 2 2 2" xfId="360"/>
    <cellStyle name="연결된 셀 2 6 2 3" xfId="4007"/>
    <cellStyle name="연결된 셀 2 6 2 4" xfId="101"/>
    <cellStyle name="연결된 셀 2 6 2 5" xfId="1123"/>
    <cellStyle name="연결된 셀 2 6 2 6" xfId="2137"/>
    <cellStyle name="연결된 셀 2 6 2 7" xfId="81"/>
    <cellStyle name="연결된 셀 2 6 4" xfId="4262"/>
    <cellStyle name="연결된 셀 2 6 6" xfId="3616"/>
    <cellStyle name="연결된 셀 2 6 7" xfId="521"/>
    <cellStyle name="연결된 셀 2 66" xfId="4880"/>
    <cellStyle name="연결된 셀 2 67" xfId="4800"/>
    <cellStyle name="연결된 셀 2 68" xfId="4766"/>
    <cellStyle name="연결된 셀 2 69" xfId="4684"/>
    <cellStyle name="연결된 셀 2 70" xfId="3732"/>
    <cellStyle name="연결된 셀 2 71" xfId="3054"/>
    <cellStyle name="연결된 셀 2 74" xfId="4208"/>
    <cellStyle name="연결된 셀 2 76" xfId="2345"/>
    <cellStyle name="연결된 셀 2 78" xfId="1597"/>
    <cellStyle name="연결된 셀 2 79" xfId="1408"/>
    <cellStyle name="연결된 셀 21" xfId="2032"/>
    <cellStyle name="연결된 셀 3 52" xfId="5028"/>
    <cellStyle name="연결된 셀 3 54" xfId="4875"/>
    <cellStyle name="연결된 셀 3 55" xfId="4795"/>
    <cellStyle name="연결된 셀 3 56" xfId="4761"/>
    <cellStyle name="연결된 셀 3 61" xfId="3643"/>
    <cellStyle name="연결된 셀 3 65" xfId="3700"/>
    <cellStyle name="연결된 셀 3 66" xfId="4491"/>
    <cellStyle name="연결된 셀 3 67" xfId="3899"/>
    <cellStyle name="연결된 셀 39" xfId="2031"/>
    <cellStyle name="연결된 셀 4 11" xfId="4874"/>
    <cellStyle name="연결된 셀 4 12" xfId="4794"/>
    <cellStyle name="연결된 셀 4 13" xfId="4760"/>
    <cellStyle name="연결된 셀 4 17" xfId="3833"/>
    <cellStyle name="연결된 셀 4 2 10" xfId="3375"/>
    <cellStyle name="연결된 셀 4 2 11" xfId="1078"/>
    <cellStyle name="연결된 셀 4 2 2 10" xfId="3336"/>
    <cellStyle name="연결된 셀 4 2 2 11" xfId="1876"/>
    <cellStyle name="연결된 셀 4 2 2 2 2" xfId="3555"/>
    <cellStyle name="연결된 셀 4 2 2 3" xfId="4403"/>
    <cellStyle name="연결된 셀 4 2 2 4" xfId="3499"/>
    <cellStyle name="연결된 셀 4 2 2 5" xfId="3188"/>
    <cellStyle name="연결된 셀 4 2 2 7" xfId="3129"/>
    <cellStyle name="연결된 셀 4 2 2 8" xfId="3391"/>
    <cellStyle name="연결된 셀 4 2 3" xfId="1866"/>
    <cellStyle name="연결된 셀 4 2 4" xfId="545"/>
    <cellStyle name="연결된 셀 4 2 6" xfId="4225"/>
    <cellStyle name="연결된 셀 4 2 7" xfId="3420"/>
    <cellStyle name="연결된 셀 4 2 8" xfId="1035"/>
    <cellStyle name="연결된 셀 4 20" xfId="4051"/>
    <cellStyle name="연결된 셀 4 22" xfId="3977"/>
    <cellStyle name="연결된 셀 4 23" xfId="2364"/>
    <cellStyle name="연결된 셀 4 6" xfId="2158"/>
    <cellStyle name="연결된 셀 4 9" xfId="5027"/>
    <cellStyle name="연결된 셀 48" xfId="1089"/>
    <cellStyle name="연결된 셀 49" xfId="1790"/>
    <cellStyle name="연결된 셀 5 11" xfId="4873"/>
    <cellStyle name="연결된 셀 5 12" xfId="1955"/>
    <cellStyle name="연결된 셀 5 17" xfId="3387"/>
    <cellStyle name="연결된 셀 5 18" xfId="3911"/>
    <cellStyle name="연결된 셀 5 19" xfId="1819"/>
    <cellStyle name="연결된 셀 5 2 10" xfId="2670"/>
    <cellStyle name="연결된 셀 5 2 12" xfId="390"/>
    <cellStyle name="연결된 셀 5 2 2 10" xfId="2456"/>
    <cellStyle name="연결된 셀 5 2 2 2 2" xfId="3554"/>
    <cellStyle name="연결된 셀 5 2 2 3" xfId="4404"/>
    <cellStyle name="연결된 셀 5 2 2 6" xfId="203"/>
    <cellStyle name="연결된 셀 5 2 2 8" xfId="2610"/>
    <cellStyle name="연결된 셀 5 2 2 9" xfId="92"/>
    <cellStyle name="연결된 셀 5 2 4" xfId="1061"/>
    <cellStyle name="연결된 셀 5 2 7" xfId="509"/>
    <cellStyle name="연결된 셀 5 2 9" xfId="949"/>
    <cellStyle name="연결된 셀 5 21" xfId="2223"/>
    <cellStyle name="연결된 셀 5 23" xfId="1429"/>
    <cellStyle name="연결된 셀 5 24" xfId="1268"/>
    <cellStyle name="연결된 셀 5 9" xfId="1967"/>
    <cellStyle name="연결된 셀 50" xfId="730"/>
    <cellStyle name="연결된 셀 52" xfId="719"/>
    <cellStyle name="연결된 셀 54" xfId="1141"/>
    <cellStyle name="연결된 셀 56" xfId="61"/>
    <cellStyle name="연결된 셀 58" xfId="1992"/>
    <cellStyle name="연결된 셀 6 10" xfId="3828"/>
    <cellStyle name="연결된 셀 6 2 12" xfId="1707"/>
    <cellStyle name="연결된 셀 6 2 2" xfId="4618"/>
    <cellStyle name="연결된 셀 6 2 4" xfId="922"/>
    <cellStyle name="연결된 셀 6 2 6" xfId="246"/>
    <cellStyle name="연결된 셀 6 2 7" xfId="2495"/>
    <cellStyle name="연결된 셀 6 2 8" xfId="3503"/>
    <cellStyle name="연결된 셀 6 2 9" xfId="950"/>
    <cellStyle name="연결된 셀 6 4" xfId="4263"/>
    <cellStyle name="연결된 셀 6 7" xfId="253"/>
    <cellStyle name="연결된 셀 6 8" xfId="2619"/>
    <cellStyle name="연결된 셀 6 9" xfId="3845"/>
    <cellStyle name="연결된 셀 63 11" xfId="53"/>
    <cellStyle name="연결된 셀 63 3" xfId="4617"/>
    <cellStyle name="연결된 셀 63 5" xfId="3357"/>
    <cellStyle name="연결된 셀 63 6" xfId="3860"/>
    <cellStyle name="연결된 셀 63 7" xfId="3756"/>
    <cellStyle name="연결된 셀 63 9" xfId="3997"/>
    <cellStyle name="연결된 셀 64 10" xfId="1618"/>
    <cellStyle name="연결된 셀 64 11" xfId="1424"/>
    <cellStyle name="연결된 셀 64 12" xfId="1265"/>
    <cellStyle name="연결된 셀 64 3" xfId="3076"/>
    <cellStyle name="연결된 셀 64 4" xfId="2916"/>
    <cellStyle name="연결된 셀 64 5" xfId="2758"/>
    <cellStyle name="연결된 셀 65 10" xfId="1567"/>
    <cellStyle name="연결된 셀 65 11" xfId="1378"/>
    <cellStyle name="연결된 셀 65 12" xfId="1238"/>
    <cellStyle name="연결된 셀 65 3" xfId="3023"/>
    <cellStyle name="연결된 셀 65 4" xfId="2861"/>
    <cellStyle name="연결된 셀 65 5" xfId="2707"/>
    <cellStyle name="연결된 셀 65 6" xfId="2564"/>
    <cellStyle name="연결된 셀 65 7" xfId="1817"/>
    <cellStyle name="연결된 셀 65 9" xfId="918"/>
    <cellStyle name="연결된 셀 66" xfId="4881"/>
    <cellStyle name="연결된 셀 66 10" xfId="1520"/>
    <cellStyle name="연결된 셀 66 11" xfId="1335"/>
    <cellStyle name="연결된 셀 66 12" xfId="1214"/>
    <cellStyle name="연결된 셀 66 7" xfId="2391"/>
    <cellStyle name="연결된 셀 66 8" xfId="2290"/>
    <cellStyle name="연결된 셀 66 9" xfId="564"/>
    <cellStyle name="연결된 셀 67" xfId="4801"/>
    <cellStyle name="연결된 셀 67 10" xfId="1481"/>
    <cellStyle name="연결된 셀 67 11" xfId="290"/>
    <cellStyle name="연결된 셀 67 12" xfId="1188"/>
    <cellStyle name="연결된 셀 67 2" xfId="3140"/>
    <cellStyle name="연결된 셀 67 4" xfId="2805"/>
    <cellStyle name="연결된 셀 67 7" xfId="1663"/>
    <cellStyle name="연결된 셀 67 9" xfId="667"/>
    <cellStyle name="연결된 셀 68" xfId="4767"/>
    <cellStyle name="연결된 셀 68 10" xfId="1448"/>
    <cellStyle name="연결된 셀 68 11" xfId="1282"/>
    <cellStyle name="연결된 셀 68 12" xfId="882"/>
    <cellStyle name="연결된 셀 68 2" xfId="3111"/>
    <cellStyle name="연결된 셀 68 5" xfId="2627"/>
    <cellStyle name="연결된 셀 68 9" xfId="1647"/>
    <cellStyle name="연결된 셀 69" xfId="4685"/>
    <cellStyle name="연결된 셀 70" xfId="3731"/>
    <cellStyle name="연결된 셀 74" xfId="2585"/>
    <cellStyle name="연결된 셀 79" xfId="2351"/>
    <cellStyle name="요약 2 2 32" xfId="2030"/>
    <cellStyle name="요약 2 2 43" xfId="1991"/>
    <cellStyle name="요약 2 2 49" xfId="5024"/>
    <cellStyle name="요약 2 2 52" xfId="4791"/>
    <cellStyle name="요약 2 2 54" xfId="4679"/>
    <cellStyle name="요약 2 2 57" xfId="2824"/>
    <cellStyle name="요약 2 2 60" xfId="2412"/>
    <cellStyle name="요약 2 2 63" xfId="1547"/>
    <cellStyle name="요약 2 2 64" xfId="1359"/>
    <cellStyle name="요약 2 3 12" xfId="4790"/>
    <cellStyle name="요약 2 3 15" xfId="3166"/>
    <cellStyle name="요약 2 3 2 10" xfId="2909"/>
    <cellStyle name="요약 2 3 2 12" xfId="2498"/>
    <cellStyle name="요약 2 3 2 2 12" xfId="2124"/>
    <cellStyle name="요약 2 3 2 2 2" xfId="348"/>
    <cellStyle name="요약 2 3 2 2 2 2" xfId="3551"/>
    <cellStyle name="요약 2 3 2 2 3" xfId="4408"/>
    <cellStyle name="요약 2 3 2 2 8" xfId="59"/>
    <cellStyle name="요약 2 3 2 3" xfId="4043"/>
    <cellStyle name="요약 2 3 2 8" xfId="4156"/>
    <cellStyle name="요약 2 3 21" xfId="2729"/>
    <cellStyle name="요약 2 3 23" xfId="4702"/>
    <cellStyle name="요약 2 3 9" xfId="5023"/>
    <cellStyle name="요약 2 4 12" xfId="4789"/>
    <cellStyle name="요약 2 4 13" xfId="4759"/>
    <cellStyle name="요약 2 4 15" xfId="3734"/>
    <cellStyle name="요약 2 4 18" xfId="2633"/>
    <cellStyle name="요약 2 4 19" xfId="3046"/>
    <cellStyle name="요약 2 4 2 10" xfId="748"/>
    <cellStyle name="요약 2 4 2 12" xfId="4217"/>
    <cellStyle name="요약 2 4 2 2 10" xfId="3287"/>
    <cellStyle name="요약 2 4 2 2 12" xfId="1058"/>
    <cellStyle name="요약 2 4 2 2 2" xfId="1679"/>
    <cellStyle name="요약 2 4 2 2 2 2" xfId="3550"/>
    <cellStyle name="요약 2 4 2 2 3" xfId="4398"/>
    <cellStyle name="요약 2 4 2 2 6" xfId="1684"/>
    <cellStyle name="요약 2 4 2 2 8" xfId="3566"/>
    <cellStyle name="요약 2 4 2 2 9" xfId="4494"/>
    <cellStyle name="요약 2 4 2 4" xfId="220"/>
    <cellStyle name="요약 2 4 2 7" xfId="3468"/>
    <cellStyle name="요약 2 4 20" xfId="3074"/>
    <cellStyle name="요약 2 4 9" xfId="5022"/>
    <cellStyle name="요약 2 48" xfId="559"/>
    <cellStyle name="요약 2 49" xfId="98"/>
    <cellStyle name="요약 2 5 12" xfId="4788"/>
    <cellStyle name="요약 2 5 15" xfId="3735"/>
    <cellStyle name="요약 2 5 2 11" xfId="2400"/>
    <cellStyle name="요약 2 5 2 2 2" xfId="342"/>
    <cellStyle name="요약 2 5 2 2 2 2" xfId="3549"/>
    <cellStyle name="요약 2 5 2 2 4" xfId="3898"/>
    <cellStyle name="요약 2 5 2 2 6" xfId="1683"/>
    <cellStyle name="요약 2 5 2 4" xfId="161"/>
    <cellStyle name="요약 2 5 2 8" xfId="762"/>
    <cellStyle name="요약 2 5 2 9" xfId="4508"/>
    <cellStyle name="요약 2 5 20" xfId="3141"/>
    <cellStyle name="요약 2 5 23" xfId="497"/>
    <cellStyle name="요약 2 5 24" xfId="3457"/>
    <cellStyle name="요약 2 5 9" xfId="5021"/>
    <cellStyle name="요약 2 50" xfId="86"/>
    <cellStyle name="요약 2 52" xfId="239"/>
    <cellStyle name="요약 2 53" xfId="110"/>
    <cellStyle name="요약 2 54" xfId="228"/>
    <cellStyle name="요약 2 55" xfId="122"/>
    <cellStyle name="요약 2 56" xfId="217"/>
    <cellStyle name="요약 2 6 12" xfId="4691"/>
    <cellStyle name="요약 2 6 2 11" xfId="313"/>
    <cellStyle name="요약 2 6 2 2 2" xfId="163"/>
    <cellStyle name="요약 2 6 2 4" xfId="1700"/>
    <cellStyle name="요약 2 6 2 5" xfId="435"/>
    <cellStyle name="요약 2 6 2 8" xfId="759"/>
    <cellStyle name="요약 2 6 4" xfId="4260"/>
    <cellStyle name="요약 2 6 6" xfId="4074"/>
    <cellStyle name="요약 2 6 7" xfId="2903"/>
    <cellStyle name="요약 2 6 8" xfId="2694"/>
    <cellStyle name="요약 2 6 9" xfId="3197"/>
    <cellStyle name="요약 2 64" xfId="5025"/>
    <cellStyle name="요약 2 66" xfId="4871"/>
    <cellStyle name="요약 2 67" xfId="4792"/>
    <cellStyle name="요약 2 70" xfId="3114"/>
    <cellStyle name="요약 2 71" xfId="2994"/>
    <cellStyle name="요약 2 72" xfId="2781"/>
    <cellStyle name="요약 2 73" xfId="3901"/>
    <cellStyle name="요약 2 74" xfId="2536"/>
    <cellStyle name="요약 2 75" xfId="1814"/>
    <cellStyle name="요약 2 77" xfId="296"/>
    <cellStyle name="요약 2 78" xfId="1501"/>
    <cellStyle name="요약 2 79" xfId="1317"/>
    <cellStyle name="요약 3 26" xfId="2029"/>
    <cellStyle name="요약 3 36" xfId="2028"/>
    <cellStyle name="요약 3 52" xfId="5020"/>
    <cellStyle name="요약 3 55" xfId="4787"/>
    <cellStyle name="요약 3 62" xfId="383"/>
    <cellStyle name="요약 3 66" xfId="493"/>
    <cellStyle name="요약 3 67" xfId="4378"/>
    <cellStyle name="요약 3 9" xfId="461"/>
    <cellStyle name="요약 30" xfId="1000"/>
    <cellStyle name="요약 4 12" xfId="4786"/>
    <cellStyle name="요약 4 19" xfId="2990"/>
    <cellStyle name="요약 4 2 11" xfId="1724"/>
    <cellStyle name="요약 4 2 12" xfId="2359"/>
    <cellStyle name="요약 4 2 2 2" xfId="675"/>
    <cellStyle name="요약 4 2 2 2 2" xfId="3547"/>
    <cellStyle name="요약 4 2 2 6" xfId="352"/>
    <cellStyle name="요약 4 2 2 7" xfId="4032"/>
    <cellStyle name="요약 4 2 5" xfId="3979"/>
    <cellStyle name="요약 4 2 7" xfId="3241"/>
    <cellStyle name="요약 4 2 9" xfId="3413"/>
    <cellStyle name="요약 4 22" xfId="2706"/>
    <cellStyle name="요약 4 23" xfId="515"/>
    <cellStyle name="요약 4 9" xfId="5019"/>
    <cellStyle name="요약 43" xfId="36"/>
    <cellStyle name="요약 48" xfId="615"/>
    <cellStyle name="요약 5 12" xfId="4785"/>
    <cellStyle name="요약 5 19" xfId="3300"/>
    <cellStyle name="요약 5 2 10" xfId="1180"/>
    <cellStyle name="요약 5 2 11" xfId="1538"/>
    <cellStyle name="요약 5 2 12" xfId="1351"/>
    <cellStyle name="요약 5 2 2 11" xfId="151"/>
    <cellStyle name="요약 5 2 2 12" xfId="3288"/>
    <cellStyle name="요약 5 2 2 2" xfId="631"/>
    <cellStyle name="요약 5 2 2 2 2" xfId="3546"/>
    <cellStyle name="요약 5 2 2 6" xfId="351"/>
    <cellStyle name="요약 5 2 2 7" xfId="4033"/>
    <cellStyle name="요약 5 2 3" xfId="2145"/>
    <cellStyle name="요약 5 2 4" xfId="2130"/>
    <cellStyle name="요약 5 2 7" xfId="2574"/>
    <cellStyle name="요약 5 20" xfId="4476"/>
    <cellStyle name="요약 5 21" xfId="4505"/>
    <cellStyle name="요약 5 22" xfId="2756"/>
    <cellStyle name="요약 5 23" xfId="523"/>
    <cellStyle name="요약 5 24" xfId="3434"/>
    <cellStyle name="요약 5 8" xfId="5103"/>
    <cellStyle name="요약 5 9" xfId="5018"/>
    <cellStyle name="요약 50" xfId="595"/>
    <cellStyle name="요약 52" xfId="569"/>
    <cellStyle name="요약 54" xfId="536"/>
    <cellStyle name="요약 56" xfId="527"/>
    <cellStyle name="요약 6" xfId="2089"/>
    <cellStyle name="요약 6 11" xfId="3290"/>
    <cellStyle name="요약 6 2" xfId="2026"/>
    <cellStyle name="요약 6 2 10" xfId="1787"/>
    <cellStyle name="요약 6 2 11" xfId="1590"/>
    <cellStyle name="요약 6 2 12" xfId="1400"/>
    <cellStyle name="요약 6 2 2 2" xfId="642"/>
    <cellStyle name="요약 6 2 4" xfId="3040"/>
    <cellStyle name="요약 6 2 6" xfId="4696"/>
    <cellStyle name="요약 6 2 9" xfId="2335"/>
    <cellStyle name="요약 6 4" xfId="4261"/>
    <cellStyle name="요약 6 7" xfId="58"/>
    <cellStyle name="요약 63 10" xfId="4434"/>
    <cellStyle name="요약 63 11" xfId="3101"/>
    <cellStyle name="요약 63 5" xfId="4236"/>
    <cellStyle name="요약 64" xfId="5026"/>
    <cellStyle name="요약 64 10" xfId="1617"/>
    <cellStyle name="요약 64 11" xfId="1423"/>
    <cellStyle name="요약 64 12" xfId="1264"/>
    <cellStyle name="요약 64 3" xfId="3071"/>
    <cellStyle name="요약 64 4" xfId="2912"/>
    <cellStyle name="요약 64 5" xfId="2752"/>
    <cellStyle name="요약 64 6" xfId="2127"/>
    <cellStyle name="요약 65 10" xfId="1565"/>
    <cellStyle name="요약 65 11" xfId="1376"/>
    <cellStyle name="요약 65 12" xfId="1237"/>
    <cellStyle name="요약 65 3" xfId="3017"/>
    <cellStyle name="요약 65 4" xfId="2857"/>
    <cellStyle name="요약 65 5" xfId="2703"/>
    <cellStyle name="요약 65 6" xfId="2559"/>
    <cellStyle name="요약 65 9" xfId="1659"/>
    <cellStyle name="요약 66" xfId="4872"/>
    <cellStyle name="요약 66 10" xfId="1519"/>
    <cellStyle name="요약 66 11" xfId="1334"/>
    <cellStyle name="요약 66 12" xfId="1213"/>
    <cellStyle name="요약 66 7" xfId="2385"/>
    <cellStyle name="요약 66 8" xfId="2289"/>
    <cellStyle name="요약 66 9" xfId="533"/>
    <cellStyle name="요약 67" xfId="4793"/>
    <cellStyle name="요약 67 10" xfId="1479"/>
    <cellStyle name="요약 67 11" xfId="1300"/>
    <cellStyle name="요약 67 12" xfId="1187"/>
    <cellStyle name="요약 67 2" xfId="3139"/>
    <cellStyle name="요약 67 3" xfId="2971"/>
    <cellStyle name="요약 67 4" xfId="2800"/>
    <cellStyle name="요약 67 8" xfId="2276"/>
    <cellStyle name="요약 67 9" xfId="637"/>
    <cellStyle name="요약 68 10" xfId="1447"/>
    <cellStyle name="요약 68 11" xfId="1281"/>
    <cellStyle name="요약 68 12" xfId="881"/>
    <cellStyle name="요약 68 2" xfId="3103"/>
    <cellStyle name="요약 68 5" xfId="2626"/>
    <cellStyle name="요약 68 9" xfId="1645"/>
    <cellStyle name="요약 7" xfId="768"/>
    <cellStyle name="요약 71" xfId="2948"/>
    <cellStyle name="요약 77" xfId="1621"/>
    <cellStyle name="요약 78" xfId="1461"/>
    <cellStyle name="요약 79" xfId="906"/>
    <cellStyle name="요약 8" xfId="460"/>
    <cellStyle name="요약 9" xfId="459"/>
    <cellStyle name="입력 10" xfId="1092"/>
    <cellStyle name="입력 11" xfId="1750"/>
    <cellStyle name="입력 12" xfId="998"/>
    <cellStyle name="입력 13" xfId="1749"/>
    <cellStyle name="입력 14" xfId="999"/>
    <cellStyle name="입력 15" xfId="458"/>
    <cellStyle name="입력 17" xfId="145"/>
    <cellStyle name="입력 19" xfId="133"/>
    <cellStyle name="입력 2 10" xfId="121"/>
    <cellStyle name="입력 2 18" xfId="109"/>
    <cellStyle name="입력 2 2 20" xfId="97"/>
    <cellStyle name="입력 2 2 22" xfId="1789"/>
    <cellStyle name="입력 2 2 23" xfId="1778"/>
    <cellStyle name="입력 2 2 24" xfId="1748"/>
    <cellStyle name="입력 2 2 25" xfId="1170"/>
    <cellStyle name="입력 2 2 26" xfId="1166"/>
    <cellStyle name="입력 2 2 27" xfId="1153"/>
    <cellStyle name="입력 2 2 28" xfId="1133"/>
    <cellStyle name="입력 2 2 29" xfId="1127"/>
    <cellStyle name="입력 2 2 3" xfId="1114"/>
    <cellStyle name="입력 2 2 31" xfId="55"/>
    <cellStyle name="입력 2 2 32" xfId="1048"/>
    <cellStyle name="입력 2 2 33" xfId="769"/>
    <cellStyle name="입력 2 2 34" xfId="725"/>
    <cellStyle name="입력 2 2 35" xfId="742"/>
    <cellStyle name="입력 2 2 36" xfId="750"/>
    <cellStyle name="입력 2 2 37" xfId="720"/>
    <cellStyle name="입력 2 2 38" xfId="705"/>
    <cellStyle name="입력 2 2 39" xfId="704"/>
    <cellStyle name="입력 2 2 4" xfId="703"/>
    <cellStyle name="입력 2 2 40" xfId="622"/>
    <cellStyle name="입력 2 2 49" xfId="5016"/>
    <cellStyle name="입력 2 2 5" xfId="89"/>
    <cellStyle name="입력 2 2 52" xfId="4782"/>
    <cellStyle name="입력 2 2 55" xfId="1892"/>
    <cellStyle name="입력 2 2 56" xfId="1926"/>
    <cellStyle name="입력 2 2 6" xfId="654"/>
    <cellStyle name="입력 2 2 60" xfId="3517"/>
    <cellStyle name="입력 2 2 63" xfId="4304"/>
    <cellStyle name="입력 2 2 7" xfId="640"/>
    <cellStyle name="입력 2 2 8" xfId="650"/>
    <cellStyle name="입력 2 2 9" xfId="616"/>
    <cellStyle name="입력 2 20" xfId="596"/>
    <cellStyle name="입력 2 21" xfId="568"/>
    <cellStyle name="입력 2 22" xfId="560"/>
    <cellStyle name="입력 2 23" xfId="535"/>
    <cellStyle name="입력 2 24" xfId="761"/>
    <cellStyle name="입력 2 25" xfId="758"/>
    <cellStyle name="입력 2 26" xfId="702"/>
    <cellStyle name="입력 2 27" xfId="701"/>
    <cellStyle name="입력 2 28" xfId="700"/>
    <cellStyle name="입력 2 29" xfId="598"/>
    <cellStyle name="입력 2 3 12" xfId="4781"/>
    <cellStyle name="입력 2 3 18" xfId="4198"/>
    <cellStyle name="입력 2 3 2" xfId="578"/>
    <cellStyle name="입력 2 3 2 2 10" xfId="3402"/>
    <cellStyle name="입력 2 3 2 2 2" xfId="337"/>
    <cellStyle name="입력 2 3 2 2 6" xfId="1682"/>
    <cellStyle name="입력 2 3 2 2 7" xfId="4406"/>
    <cellStyle name="입력 2 3 2 2 9" xfId="431"/>
    <cellStyle name="입력 2 3 2 5" xfId="3563"/>
    <cellStyle name="입력 2 3 2 6" xfId="3395"/>
    <cellStyle name="입력 2 3 2 8" xfId="3948"/>
    <cellStyle name="입력 2 3 20" xfId="1137"/>
    <cellStyle name="입력 2 3 22" xfId="3573"/>
    <cellStyle name="입력 2 3 24" xfId="3126"/>
    <cellStyle name="입력 2 3 9" xfId="5015"/>
    <cellStyle name="입력 2 30" xfId="576"/>
    <cellStyle name="입력 2 31" xfId="763"/>
    <cellStyle name="입력 2 32" xfId="528"/>
    <cellStyle name="입력 2 33" xfId="270"/>
    <cellStyle name="입력 2 34" xfId="1091"/>
    <cellStyle name="입력 2 38" xfId="997"/>
    <cellStyle name="입력 2 39" xfId="46"/>
    <cellStyle name="입력 2 4 12" xfId="1945"/>
    <cellStyle name="입력 2 4 14" xfId="4678"/>
    <cellStyle name="입력 2 4 19" xfId="3486"/>
    <cellStyle name="입력 2 4 2" xfId="258"/>
    <cellStyle name="입력 2 4 2 11" xfId="4028"/>
    <cellStyle name="입력 2 4 2 2 10" xfId="330"/>
    <cellStyle name="입력 2 4 2 2 2" xfId="1674"/>
    <cellStyle name="입력 2 4 2 2 7" xfId="4447"/>
    <cellStyle name="입력 2 4 2 2 8" xfId="4536"/>
    <cellStyle name="입력 2 4 2 2 9" xfId="432"/>
    <cellStyle name="입력 2 4 2 3" xfId="4061"/>
    <cellStyle name="입력 2 4 2 5" xfId="3992"/>
    <cellStyle name="입력 2 4 2 7" xfId="4318"/>
    <cellStyle name="입력 2 4 2 8" xfId="580"/>
    <cellStyle name="입력 2 4 20" xfId="732"/>
    <cellStyle name="입력 2 4 22" xfId="1692"/>
    <cellStyle name="입력 2 4 24" xfId="235"/>
    <cellStyle name="입력 2 4 3" xfId="449"/>
    <cellStyle name="입력 2 4 9" xfId="5014"/>
    <cellStyle name="입력 2 40" xfId="249"/>
    <cellStyle name="입력 2 41" xfId="238"/>
    <cellStyle name="입력 2 42" xfId="227"/>
    <cellStyle name="입력 2 43" xfId="216"/>
    <cellStyle name="입력 2 47" xfId="2002"/>
    <cellStyle name="입력 2 48" xfId="182"/>
    <cellStyle name="입력 2 49" xfId="972"/>
    <cellStyle name="입력 2 5 19" xfId="3108"/>
    <cellStyle name="입력 2 5 2" xfId="205"/>
    <cellStyle name="입력 2 5 2 10" xfId="3908"/>
    <cellStyle name="입력 2 5 2 11" xfId="944"/>
    <cellStyle name="입력 2 5 2 12" xfId="3373"/>
    <cellStyle name="입력 2 5 2 2 10" xfId="2558"/>
    <cellStyle name="입력 2 5 2 2 11" xfId="495"/>
    <cellStyle name="입력 2 5 2 2 12" xfId="2275"/>
    <cellStyle name="입력 2 5 2 2 2" xfId="334"/>
    <cellStyle name="입력 2 5 2 2 9" xfId="433"/>
    <cellStyle name="입력 2 5 2 3" xfId="4066"/>
    <cellStyle name="입력 2 5 2 5" xfId="4308"/>
    <cellStyle name="입력 2 5 20" xfId="4390"/>
    <cellStyle name="입력 2 5 24" xfId="4547"/>
    <cellStyle name="입력 2 5 3" xfId="448"/>
    <cellStyle name="입력 2 5 9" xfId="5013"/>
    <cellStyle name="입력 2 50" xfId="158"/>
    <cellStyle name="입력 2 51" xfId="974"/>
    <cellStyle name="입력 2 52" xfId="165"/>
    <cellStyle name="입력 2 53" xfId="976"/>
    <cellStyle name="입력 2 54" xfId="141"/>
    <cellStyle name="입력 2 55" xfId="455"/>
    <cellStyle name="입력 2 6 12" xfId="2607"/>
    <cellStyle name="입력 2 6 2 11" xfId="1725"/>
    <cellStyle name="입력 2 6 2 2 2" xfId="333"/>
    <cellStyle name="입력 2 6 2 3" xfId="4067"/>
    <cellStyle name="입력 2 6 2 5" xfId="1911"/>
    <cellStyle name="입력 2 6 2 8" xfId="600"/>
    <cellStyle name="입력 2 6 4" xfId="4258"/>
    <cellStyle name="입력 2 6 8" xfId="4247"/>
    <cellStyle name="입력 2 64" xfId="1966"/>
    <cellStyle name="입력 2 67" xfId="4783"/>
    <cellStyle name="입력 2 7" xfId="193"/>
    <cellStyle name="입력 2 71" xfId="4293"/>
    <cellStyle name="입력 2 76" xfId="3844"/>
    <cellStyle name="입력 2 9" xfId="181"/>
    <cellStyle name="입력 21" xfId="169"/>
    <cellStyle name="입력 23" xfId="157"/>
    <cellStyle name="입력 27" xfId="996"/>
    <cellStyle name="입력 28" xfId="995"/>
    <cellStyle name="입력 29" xfId="994"/>
    <cellStyle name="입력 3 10" xfId="35"/>
    <cellStyle name="입력 3 11" xfId="993"/>
    <cellStyle name="입력 3 12" xfId="992"/>
    <cellStyle name="입력 3 13" xfId="1747"/>
    <cellStyle name="입력 3 14" xfId="991"/>
    <cellStyle name="입력 3 15" xfId="1746"/>
    <cellStyle name="입력 3 16" xfId="990"/>
    <cellStyle name="입력 3 17" xfId="989"/>
    <cellStyle name="입력 3 18" xfId="1745"/>
    <cellStyle name="입력 3 19" xfId="1090"/>
    <cellStyle name="입력 3 2" xfId="1751"/>
    <cellStyle name="입력 3 20" xfId="988"/>
    <cellStyle name="입력 3 21" xfId="34"/>
    <cellStyle name="입력 3 22" xfId="987"/>
    <cellStyle name="입력 3 23" xfId="986"/>
    <cellStyle name="입력 3 24" xfId="985"/>
    <cellStyle name="입력 3 25" xfId="984"/>
    <cellStyle name="입력 3 26" xfId="983"/>
    <cellStyle name="입력 3 3" xfId="2017"/>
    <cellStyle name="입력 3 46" xfId="965"/>
    <cellStyle name="입력 3 51" xfId="5102"/>
    <cellStyle name="입력 3 52" xfId="5012"/>
    <cellStyle name="입력 3 56" xfId="4758"/>
    <cellStyle name="입력 3 64" xfId="4511"/>
    <cellStyle name="입력 3 66" xfId="3826"/>
    <cellStyle name="입력 3 67" xfId="2264"/>
    <cellStyle name="입력 4 16" xfId="4292"/>
    <cellStyle name="입력 4 18" xfId="4100"/>
    <cellStyle name="입력 4 2 10" xfId="1161"/>
    <cellStyle name="입력 4 2 11" xfId="4166"/>
    <cellStyle name="입력 4 2 12" xfId="3929"/>
    <cellStyle name="입력 4 2 2 10" xfId="2489"/>
    <cellStyle name="입력 4 2 2 11" xfId="502"/>
    <cellStyle name="입력 4 2 2 12" xfId="2811"/>
    <cellStyle name="입력 4 2 2 5" xfId="3308"/>
    <cellStyle name="입력 4 2 2 6" xfId="3100"/>
    <cellStyle name="입력 4 2 2 8" xfId="2854"/>
    <cellStyle name="입력 4 2 4" xfId="540"/>
    <cellStyle name="입력 4 2 7" xfId="3856"/>
    <cellStyle name="입력 4 2 8" xfId="2717"/>
    <cellStyle name="입력 4 2 9" xfId="4463"/>
    <cellStyle name="입력 4 23" xfId="263"/>
    <cellStyle name="입력 4 24" xfId="1705"/>
    <cellStyle name="입력 4 3" xfId="964"/>
    <cellStyle name="입력 4 8" xfId="5101"/>
    <cellStyle name="입력 4 9" xfId="5011"/>
    <cellStyle name="입력 42" xfId="2168"/>
    <cellStyle name="입력 48" xfId="206"/>
    <cellStyle name="입력 49" xfId="134"/>
    <cellStyle name="입력 5 19" xfId="2504"/>
    <cellStyle name="입력 5 2 12" xfId="2396"/>
    <cellStyle name="입력 5 2 2 10" xfId="4188"/>
    <cellStyle name="입력 5 2 4" xfId="221"/>
    <cellStyle name="입력 5 2 6" xfId="2804"/>
    <cellStyle name="입력 5 2 7" xfId="734"/>
    <cellStyle name="입력 5 21" xfId="2224"/>
    <cellStyle name="입력 5 23" xfId="1430"/>
    <cellStyle name="입력 5 24" xfId="1269"/>
    <cellStyle name="입력 5 3" xfId="447"/>
    <cellStyle name="입력 5 8" xfId="5100"/>
    <cellStyle name="입력 5 9" xfId="5010"/>
    <cellStyle name="입력 50" xfId="194"/>
    <cellStyle name="입력 51" xfId="971"/>
    <cellStyle name="입력 52" xfId="170"/>
    <cellStyle name="입력 53" xfId="973"/>
    <cellStyle name="입력 54" xfId="146"/>
    <cellStyle name="입력 55" xfId="975"/>
    <cellStyle name="입력 56" xfId="153"/>
    <cellStyle name="입력 6 10" xfId="2764"/>
    <cellStyle name="입력 6 2 10" xfId="326"/>
    <cellStyle name="입력 6 2 2" xfId="2150"/>
    <cellStyle name="입력 6 2 4" xfId="210"/>
    <cellStyle name="입력 6 2 7" xfId="955"/>
    <cellStyle name="입력 6 4" xfId="4259"/>
    <cellStyle name="입력 6 8" xfId="2745"/>
    <cellStyle name="입력 6 9" xfId="1147"/>
    <cellStyle name="입력 63" xfId="1971"/>
    <cellStyle name="입력 63 11" xfId="4079"/>
    <cellStyle name="입력 63 2" xfId="3299"/>
    <cellStyle name="입력 63 4" xfId="3338"/>
    <cellStyle name="입력 63 6" xfId="2788"/>
    <cellStyle name="입력 63 7" xfId="4075"/>
    <cellStyle name="입력 63 8" xfId="2674"/>
    <cellStyle name="입력 64" xfId="5017"/>
    <cellStyle name="입력 64 10" xfId="1615"/>
    <cellStyle name="입력 64 11" xfId="1422"/>
    <cellStyle name="입력 64 12" xfId="1263"/>
    <cellStyle name="입력 64 3" xfId="3067"/>
    <cellStyle name="입력 64 4" xfId="2908"/>
    <cellStyle name="입력 64 5" xfId="2748"/>
    <cellStyle name="입력 65 10" xfId="1564"/>
    <cellStyle name="입력 65 11" xfId="1375"/>
    <cellStyle name="입력 65 12" xfId="1236"/>
    <cellStyle name="입력 65 3" xfId="3014"/>
    <cellStyle name="입력 65 4" xfId="2851"/>
    <cellStyle name="입력 65 5" xfId="2699"/>
    <cellStyle name="입력 65 6" xfId="2555"/>
    <cellStyle name="입력 65 7" xfId="2437"/>
    <cellStyle name="입력 65 8" xfId="2326"/>
    <cellStyle name="입력 65 9" xfId="916"/>
    <cellStyle name="입력 66 10" xfId="1518"/>
    <cellStyle name="입력 66 11" xfId="1333"/>
    <cellStyle name="입력 66 12" xfId="1212"/>
    <cellStyle name="입력 66 8" xfId="2285"/>
    <cellStyle name="입력 66 9" xfId="518"/>
    <cellStyle name="입력 67" xfId="4784"/>
    <cellStyle name="입력 67 10" xfId="1477"/>
    <cellStyle name="입력 67 11" xfId="1299"/>
    <cellStyle name="입력 67 12" xfId="1186"/>
    <cellStyle name="입력 67 3" xfId="2965"/>
    <cellStyle name="입력 67 4" xfId="2798"/>
    <cellStyle name="입력 67 8" xfId="2272"/>
    <cellStyle name="입력 67 9" xfId="653"/>
    <cellStyle name="입력 68 10" xfId="1445"/>
    <cellStyle name="입력 68 11" xfId="1280"/>
    <cellStyle name="입력 68 12" xfId="880"/>
    <cellStyle name="입력 68 2" xfId="3097"/>
    <cellStyle name="입력 68 5" xfId="2622"/>
    <cellStyle name="입력 68 9" xfId="1643"/>
    <cellStyle name="입력 73" xfId="4337"/>
    <cellStyle name="입력 74" xfId="3363"/>
    <cellStyle name="입력 76" xfId="3680"/>
    <cellStyle name="입력 77" xfId="4243"/>
    <cellStyle name="입력 78" xfId="88"/>
    <cellStyle name="제목 1 2 2 43" xfId="446"/>
    <cellStyle name="제목 1 2 2 48" xfId="1970"/>
    <cellStyle name="제목 1 2 2 49" xfId="5006"/>
    <cellStyle name="제목 1 2 2 55" xfId="3167"/>
    <cellStyle name="제목 1 2 2 56" xfId="4291"/>
    <cellStyle name="제목 1 2 2 58" xfId="4099"/>
    <cellStyle name="제목 1 2 2 59" xfId="2586"/>
    <cellStyle name="제목 1 2 2 60" xfId="4523"/>
    <cellStyle name="제목 1 2 2 63" xfId="2421"/>
    <cellStyle name="제목 1 2 2 64" xfId="4320"/>
    <cellStyle name="제목 1 2 3" xfId="2183"/>
    <cellStyle name="제목 1 2 3 14" xfId="4677"/>
    <cellStyle name="제목 1 2 3 16" xfId="3055"/>
    <cellStyle name="제목 1 2 3 18" xfId="4097"/>
    <cellStyle name="제목 1 2 3 2 10" xfId="3462"/>
    <cellStyle name="제목 1 2 3 2 11" xfId="4711"/>
    <cellStyle name="제목 1 2 3 2 12" xfId="15"/>
    <cellStyle name="제목 1 2 3 2 2 10" xfId="2807"/>
    <cellStyle name="제목 1 2 3 2 2 12" xfId="1130"/>
    <cellStyle name="제목 1 2 3 2 2 5" xfId="1879"/>
    <cellStyle name="제목 1 2 3 2 2 7" xfId="3852"/>
    <cellStyle name="제목 1 2 3 2 2 8" xfId="4252"/>
    <cellStyle name="제목 1 2 3 2 4" xfId="362"/>
    <cellStyle name="제목 1 2 3 2 6" xfId="4150"/>
    <cellStyle name="제목 1 2 3 2 9" xfId="80"/>
    <cellStyle name="제목 1 2 3 20" xfId="2440"/>
    <cellStyle name="제목 1 2 3 21" xfId="2346"/>
    <cellStyle name="제목 1 2 3 23" xfId="1598"/>
    <cellStyle name="제목 1 2 3 24" xfId="1409"/>
    <cellStyle name="제목 1 2 3 3" xfId="29"/>
    <cellStyle name="제목 1 2 3 8" xfId="5096"/>
    <cellStyle name="제목 1 2 3 9" xfId="5005"/>
    <cellStyle name="제목 1 2 4 14" xfId="4676"/>
    <cellStyle name="제목 1 2 4 15" xfId="3223"/>
    <cellStyle name="제목 1 2 4 17" xfId="2894"/>
    <cellStyle name="제목 1 2 4 18" xfId="4096"/>
    <cellStyle name="제목 1 2 4 2 2 4" xfId="1901"/>
    <cellStyle name="제목 1 2 4 2 2 6" xfId="4593"/>
    <cellStyle name="제목 1 2 4 2 2 7" xfId="3430"/>
    <cellStyle name="제목 1 2 4 2 2 8" xfId="3582"/>
    <cellStyle name="제목 1 2 4 2 2 9" xfId="2750"/>
    <cellStyle name="제목 1 2 4 2 7" xfId="4588"/>
    <cellStyle name="제목 1 2 4 21" xfId="3607"/>
    <cellStyle name="제목 1 2 4 22" xfId="2212"/>
    <cellStyle name="제목 1 2 4 24" xfId="2751"/>
    <cellStyle name="제목 1 2 4 8" xfId="5095"/>
    <cellStyle name="제목 1 2 4 9" xfId="5004"/>
    <cellStyle name="제목 1 2 5 13" xfId="4757"/>
    <cellStyle name="제목 1 2 5 14" xfId="4675"/>
    <cellStyle name="제목 1 2 5 18" xfId="4095"/>
    <cellStyle name="제목 1 2 5 19" xfId="3469"/>
    <cellStyle name="제목 1 2 5 2 2 11" xfId="338"/>
    <cellStyle name="제목 1 2 5 2 2 5" xfId="3611"/>
    <cellStyle name="제목 1 2 5 2 2 6" xfId="4462"/>
    <cellStyle name="제목 1 2 5 2 2 7" xfId="4587"/>
    <cellStyle name="제목 1 2 5 2 2 9" xfId="958"/>
    <cellStyle name="제목 1 2 5 2 3" xfId="4113"/>
    <cellStyle name="제목 1 2 5 2 5" xfId="3133"/>
    <cellStyle name="제목 1 2 5 8" xfId="5094"/>
    <cellStyle name="제목 1 2 55" xfId="2000"/>
    <cellStyle name="제목 1 2 56" xfId="117"/>
    <cellStyle name="제목 1 2 58" xfId="1739"/>
    <cellStyle name="제목 1 2 6 2 11" xfId="1660"/>
    <cellStyle name="제목 1 2 6 2 12" xfId="579"/>
    <cellStyle name="제목 1 2 6 2 3" xfId="4114"/>
    <cellStyle name="제목 1 2 6 2 5" xfId="4319"/>
    <cellStyle name="제목 1 2 6 4" xfId="4255"/>
    <cellStyle name="제목 1 2 63" xfId="5097"/>
    <cellStyle name="제목 1 2 64" xfId="5007"/>
    <cellStyle name="제목 1 2 72" xfId="2825"/>
    <cellStyle name="제목 1 2 75" xfId="2413"/>
    <cellStyle name="제목 1 2 78" xfId="1548"/>
    <cellStyle name="제목 1 2 79" xfId="1360"/>
    <cellStyle name="제목 1 3 20" xfId="2025"/>
    <cellStyle name="제목 1 3 43" xfId="2165"/>
    <cellStyle name="제목 1 3 51" xfId="5093"/>
    <cellStyle name="제목 1 3 56" xfId="4756"/>
    <cellStyle name="제목 1 3 57" xfId="4674"/>
    <cellStyle name="제목 1 3 58" xfId="3332"/>
    <cellStyle name="제목 1 3 59" xfId="4531"/>
    <cellStyle name="제목 1 3 60" xfId="4440"/>
    <cellStyle name="제목 1 3 61" xfId="4094"/>
    <cellStyle name="제목 1 3 62" xfId="2878"/>
    <cellStyle name="제목 1 3 64" xfId="2850"/>
    <cellStyle name="제목 1 4 13" xfId="4755"/>
    <cellStyle name="제목 1 4 14" xfId="4673"/>
    <cellStyle name="제목 1 4 18" xfId="4093"/>
    <cellStyle name="제목 1 4 2 12" xfId="2263"/>
    <cellStyle name="제목 1 4 2 2 12" xfId="2521"/>
    <cellStyle name="제목 1 4 2 2 2" xfId="3956"/>
    <cellStyle name="제목 1 4 2 2 7" xfId="2970"/>
    <cellStyle name="제목 1 4 2 5" xfId="3282"/>
    <cellStyle name="제목 1 4 2 6" xfId="590"/>
    <cellStyle name="제목 1 4 2 7" xfId="1785"/>
    <cellStyle name="제목 1 4 3" xfId="1981"/>
    <cellStyle name="제목 1 4 8" xfId="5092"/>
    <cellStyle name="제목 1 5 13" xfId="4754"/>
    <cellStyle name="제목 1 5 14" xfId="4672"/>
    <cellStyle name="제목 1 5 18" xfId="4092"/>
    <cellStyle name="제목 1 5 19" xfId="3578"/>
    <cellStyle name="제목 1 5 2 10" xfId="3173"/>
    <cellStyle name="제목 1 5 2 12" xfId="1913"/>
    <cellStyle name="제목 1 5 2 2 2" xfId="3953"/>
    <cellStyle name="제목 1 5 2 2 6" xfId="3609"/>
    <cellStyle name="제목 1 5 2 2 9" xfId="2625"/>
    <cellStyle name="제목 1 5 2 4" xfId="131"/>
    <cellStyle name="제목 1 5 2 5" xfId="4022"/>
    <cellStyle name="제목 1 5 2 8" xfId="4500"/>
    <cellStyle name="제목 1 5 2 9" xfId="3648"/>
    <cellStyle name="제목 1 5 20" xfId="3433"/>
    <cellStyle name="제목 1 5 21" xfId="4235"/>
    <cellStyle name="제목 1 5 8" xfId="5091"/>
    <cellStyle name="제목 1 50" xfId="129"/>
    <cellStyle name="제목 1 58" xfId="30"/>
    <cellStyle name="제목 1 6 12" xfId="4509"/>
    <cellStyle name="제목 1 6 2 11" xfId="2431"/>
    <cellStyle name="제목 1 6 2 2 2" xfId="3952"/>
    <cellStyle name="제목 1 6 2 5" xfId="4023"/>
    <cellStyle name="제목 1 6 2 6" xfId="3682"/>
    <cellStyle name="제목 1 6 4" xfId="4256"/>
    <cellStyle name="제목 1 6 7" xfId="3472"/>
    <cellStyle name="제목 1 6 8" xfId="1838"/>
    <cellStyle name="제목 1 6 9" xfId="3367"/>
    <cellStyle name="제목 1 63" xfId="5098"/>
    <cellStyle name="제목 1 63 10" xfId="2687"/>
    <cellStyle name="제목 1 63 12" xfId="1938"/>
    <cellStyle name="제목 1 63 2" xfId="3291"/>
    <cellStyle name="제목 1 63 6" xfId="322"/>
    <cellStyle name="제목 1 63 7" xfId="4184"/>
    <cellStyle name="제목 1 63 8" xfId="1695"/>
    <cellStyle name="제목 1 64" xfId="5008"/>
    <cellStyle name="제목 1 64 10" xfId="1612"/>
    <cellStyle name="제목 1 64 11" xfId="1420"/>
    <cellStyle name="제목 1 64 12" xfId="902"/>
    <cellStyle name="제목 1 64 3" xfId="3060"/>
    <cellStyle name="제목 1 64 4" xfId="2900"/>
    <cellStyle name="제목 1 64 5" xfId="2741"/>
    <cellStyle name="제목 1 64 7" xfId="2462"/>
    <cellStyle name="제목 1 65 10" xfId="1561"/>
    <cellStyle name="제목 1 65 11" xfId="1373"/>
    <cellStyle name="제목 1 65 12" xfId="1234"/>
    <cellStyle name="제목 1 65 3" xfId="3008"/>
    <cellStyle name="제목 1 65 4" xfId="2847"/>
    <cellStyle name="제목 1 65 5" xfId="2691"/>
    <cellStyle name="제목 1 65 6" xfId="2549"/>
    <cellStyle name="제목 1 65 7" xfId="2432"/>
    <cellStyle name="제목 1 65 8" xfId="2321"/>
    <cellStyle name="제목 1 65 9" xfId="915"/>
    <cellStyle name="제목 1 66 10" xfId="1515"/>
    <cellStyle name="제목 1 66 11" xfId="1330"/>
    <cellStyle name="제목 1 66 12" xfId="1210"/>
    <cellStyle name="제목 1 66 8" xfId="2280"/>
    <cellStyle name="제목 1 66 9" xfId="229"/>
    <cellStyle name="제목 1 67 10" xfId="1474"/>
    <cellStyle name="제목 1 67 11" xfId="1297"/>
    <cellStyle name="제목 1 67 12" xfId="1184"/>
    <cellStyle name="제목 1 67 3" xfId="2957"/>
    <cellStyle name="제목 1 67 4" xfId="2793"/>
    <cellStyle name="제목 1 67 5" xfId="2652"/>
    <cellStyle name="제목 1 67 8" xfId="2267"/>
    <cellStyle name="제목 1 67 9" xfId="542"/>
    <cellStyle name="제목 1 68 10" xfId="1443"/>
    <cellStyle name="제목 1 68 11" xfId="1278"/>
    <cellStyle name="제목 1 68 12" xfId="878"/>
    <cellStyle name="제목 1 68 2" xfId="3092"/>
    <cellStyle name="제목 1 68 5" xfId="2615"/>
    <cellStyle name="제목 1 68 6" xfId="2487"/>
    <cellStyle name="제목 1 68 8" xfId="2245"/>
    <cellStyle name="제목 1 68 9" xfId="1639"/>
    <cellStyle name="제목 1 70" xfId="3115"/>
    <cellStyle name="제목 1 71" xfId="2995"/>
    <cellStyle name="제목 1 72" xfId="2782"/>
    <cellStyle name="제목 1 75" xfId="2374"/>
    <cellStyle name="제목 1 77" xfId="297"/>
    <cellStyle name="제목 1 78" xfId="1502"/>
    <cellStyle name="제목 1 79" xfId="1318"/>
    <cellStyle name="제목 17" xfId="2024"/>
    <cellStyle name="제목 2 2 2 48" xfId="5088"/>
    <cellStyle name="제목 2 2 2 53" xfId="4751"/>
    <cellStyle name="제목 2 2 2 54" xfId="4669"/>
    <cellStyle name="제목 2 2 2 56" xfId="4290"/>
    <cellStyle name="제목 2 2 2 57" xfId="3131"/>
    <cellStyle name="제목 2 2 2 58" xfId="4089"/>
    <cellStyle name="제목 2 2 2 59" xfId="373"/>
    <cellStyle name="제목 2 2 2 63" xfId="928"/>
    <cellStyle name="제목 2 2 3 13" xfId="4750"/>
    <cellStyle name="제목 2 2 3 14" xfId="4668"/>
    <cellStyle name="제목 2 2 3 16" xfId="4289"/>
    <cellStyle name="제목 2 2 3 18" xfId="4087"/>
    <cellStyle name="제목 2 2 3 19" xfId="374"/>
    <cellStyle name="제목 2 2 3 2 2 10" xfId="2557"/>
    <cellStyle name="제목 2 2 3 2 2 11" xfId="2297"/>
    <cellStyle name="제목 2 2 3 2 2 12" xfId="2287"/>
    <cellStyle name="제목 2 2 3 2 2 2" xfId="3925"/>
    <cellStyle name="제목 2 2 3 2 2 4" xfId="3896"/>
    <cellStyle name="제목 2 2 3 2 2 9" xfId="2517"/>
    <cellStyle name="제목 2 2 3 2 4" xfId="4387"/>
    <cellStyle name="제목 2 2 3 22" xfId="2593"/>
    <cellStyle name="제목 2 2 3 23" xfId="1891"/>
    <cellStyle name="제목 2 2 3 8" xfId="5087"/>
    <cellStyle name="제목 2 2 4 13" xfId="4749"/>
    <cellStyle name="제목 2 2 4 14" xfId="4667"/>
    <cellStyle name="제목 2 2 4 16" xfId="4288"/>
    <cellStyle name="제목 2 2 4 18" xfId="4086"/>
    <cellStyle name="제목 2 2 4 19" xfId="376"/>
    <cellStyle name="제목 2 2 4 2 11" xfId="3999"/>
    <cellStyle name="제목 2 2 4 2 12" xfId="710"/>
    <cellStyle name="제목 2 2 4 2 2 12" xfId="2274"/>
    <cellStyle name="제목 2 2 4 2 2 6" xfId="3409"/>
    <cellStyle name="제목 2 2 4 2 7" xfId="4489"/>
    <cellStyle name="제목 2 2 4 2 9" xfId="4580"/>
    <cellStyle name="제목 2 2 4 21" xfId="2992"/>
    <cellStyle name="제목 2 2 4 23" xfId="1929"/>
    <cellStyle name="제목 2 2 4 8" xfId="5086"/>
    <cellStyle name="제목 2 2 5 11" xfId="2155"/>
    <cellStyle name="제목 2 2 5 13" xfId="4748"/>
    <cellStyle name="제목 2 2 5 14" xfId="4666"/>
    <cellStyle name="제목 2 2 5 16" xfId="4287"/>
    <cellStyle name="제목 2 2 5 19" xfId="377"/>
    <cellStyle name="제목 2 2 5 2 10" xfId="1836"/>
    <cellStyle name="제목 2 2 5 2 2 10" xfId="2402"/>
    <cellStyle name="제목 2 2 5 2 2 12" xfId="2288"/>
    <cellStyle name="제목 2 2 5 2 2 4" xfId="3895"/>
    <cellStyle name="제목 2 2 5 2 2 6" xfId="3359"/>
    <cellStyle name="제목 2 2 5 2 2 7" xfId="4036"/>
    <cellStyle name="제목 2 2 5 2 2 8" xfId="3421"/>
    <cellStyle name="제목 2 2 5 2 2 9" xfId="3726"/>
    <cellStyle name="제목 2 2 5 2 5" xfId="4317"/>
    <cellStyle name="제목 2 2 5 20" xfId="4456"/>
    <cellStyle name="제목 2 2 5 21" xfId="3575"/>
    <cellStyle name="제목 2 2 5 22" xfId="3396"/>
    <cellStyle name="제목 2 2 5 23" xfId="4526"/>
    <cellStyle name="제목 2 2 5 8" xfId="5085"/>
    <cellStyle name="제목 2 2 50" xfId="1791"/>
    <cellStyle name="제목 2 2 52" xfId="1178"/>
    <cellStyle name="제목 2 2 54" xfId="1164"/>
    <cellStyle name="제목 2 2 56" xfId="1140"/>
    <cellStyle name="제목 2 2 6 11" xfId="1434"/>
    <cellStyle name="제목 2 2 6 12" xfId="1272"/>
    <cellStyle name="제목 2 2 6 2 11" xfId="4027"/>
    <cellStyle name="제목 2 2 6 2 5" xfId="1928"/>
    <cellStyle name="제목 2 2 6 7" xfId="2509"/>
    <cellStyle name="제목 2 2 6 9" xfId="2228"/>
    <cellStyle name="제목 2 2 63" xfId="5089"/>
    <cellStyle name="제목 2 2 64" xfId="5003"/>
    <cellStyle name="제목 2 2 66" xfId="4870"/>
    <cellStyle name="제목 2 2 68" xfId="4752"/>
    <cellStyle name="제목 2 2 69" xfId="4670"/>
    <cellStyle name="제목 2 2 71" xfId="4427"/>
    <cellStyle name="제목 2 2 72" xfId="3428"/>
    <cellStyle name="제목 2 2 73" xfId="4090"/>
    <cellStyle name="제목 2 2 74" xfId="372"/>
    <cellStyle name="제목 2 2 75" xfId="1912"/>
    <cellStyle name="제목 2 2 77" xfId="2534"/>
    <cellStyle name="제목 2 2 79" xfId="241"/>
    <cellStyle name="제목 2 21" xfId="2023"/>
    <cellStyle name="제목 2 3 51" xfId="5084"/>
    <cellStyle name="제목 2 3 56" xfId="4747"/>
    <cellStyle name="제목 2 3 57" xfId="4665"/>
    <cellStyle name="제목 2 3 58" xfId="2141"/>
    <cellStyle name="제목 2 3 59" xfId="1925"/>
    <cellStyle name="제목 2 3 62" xfId="378"/>
    <cellStyle name="제목 2 3 7" xfId="2169"/>
    <cellStyle name="제목 2 38" xfId="2022"/>
    <cellStyle name="제목 2 4 13" xfId="4746"/>
    <cellStyle name="제목 2 4 14" xfId="4664"/>
    <cellStyle name="제목 2 4 16" xfId="4286"/>
    <cellStyle name="제목 2 4 17" xfId="4567"/>
    <cellStyle name="제목 2 4 18" xfId="4341"/>
    <cellStyle name="제목 2 4 19" xfId="379"/>
    <cellStyle name="제목 2 4 2 10" xfId="2714"/>
    <cellStyle name="제목 2 4 2 2 12" xfId="1799"/>
    <cellStyle name="제목 2 4 2 2 4" xfId="3893"/>
    <cellStyle name="제목 2 4 2 2 7" xfId="4038"/>
    <cellStyle name="제목 2 4 2 2 9" xfId="2831"/>
    <cellStyle name="제목 2 4 2 4" xfId="541"/>
    <cellStyle name="제목 2 4 23" xfId="1065"/>
    <cellStyle name="제목 2 4 24" xfId="2255"/>
    <cellStyle name="제목 2 5 13" xfId="4745"/>
    <cellStyle name="제목 2 5 14" xfId="4663"/>
    <cellStyle name="제목 2 5 16" xfId="4285"/>
    <cellStyle name="제목 2 5 17" xfId="4575"/>
    <cellStyle name="제목 2 5 2 11" xfId="2492"/>
    <cellStyle name="제목 2 5 2 2 10" xfId="1902"/>
    <cellStyle name="제목 2 5 2 2 4" xfId="3892"/>
    <cellStyle name="제목 2 5 2 2 6" xfId="7"/>
    <cellStyle name="제목 2 5 2 2 7" xfId="4039"/>
    <cellStyle name="제목 2 5 2 2 8" xfId="3121"/>
    <cellStyle name="제목 2 5 2 4" xfId="256"/>
    <cellStyle name="제목 2 5 2 7" xfId="427"/>
    <cellStyle name="제목 2 5 2 8" xfId="3389"/>
    <cellStyle name="제목 2 5 21" xfId="2803"/>
    <cellStyle name="제목 2 52" xfId="1776"/>
    <cellStyle name="제목 2 54" xfId="1743"/>
    <cellStyle name="제목 2 56" xfId="1151"/>
    <cellStyle name="제목 2 6 10" xfId="339"/>
    <cellStyle name="제목 2 6 11" xfId="2809"/>
    <cellStyle name="제목 2 6 2 3" xfId="3506"/>
    <cellStyle name="제목 2 6 2 4" xfId="247"/>
    <cellStyle name="제목 2 6 2 6" xfId="2911"/>
    <cellStyle name="제목 2 6 2 7" xfId="1730"/>
    <cellStyle name="제목 2 6 4" xfId="4254"/>
    <cellStyle name="제목 2 6 7" xfId="2466"/>
    <cellStyle name="제목 2 6 9" xfId="3441"/>
    <cellStyle name="제목 2 63" xfId="5090"/>
    <cellStyle name="제목 2 63 10" xfId="3001"/>
    <cellStyle name="제목 2 63 11" xfId="2450"/>
    <cellStyle name="제목 2 63 2" xfId="3286"/>
    <cellStyle name="제목 2 63 4" xfId="3337"/>
    <cellStyle name="제목 2 63 8" xfId="2710"/>
    <cellStyle name="제목 2 64 10" xfId="1611"/>
    <cellStyle name="제목 2 64 11" xfId="1419"/>
    <cellStyle name="제목 2 64 12" xfId="901"/>
    <cellStyle name="제목 2 64 2" xfId="3247"/>
    <cellStyle name="제목 2 64 5" xfId="2736"/>
    <cellStyle name="제목 2 64 7" xfId="2459"/>
    <cellStyle name="제목 2 64 9" xfId="2222"/>
    <cellStyle name="제목 2 65 10" xfId="1560"/>
    <cellStyle name="제목 2 65 11" xfId="1372"/>
    <cellStyle name="제목 2 65 12" xfId="1233"/>
    <cellStyle name="제목 2 65 2" xfId="3193"/>
    <cellStyle name="제목 2 65 3" xfId="3003"/>
    <cellStyle name="제목 2 65 4" xfId="2840"/>
    <cellStyle name="제목 2 65 5" xfId="1833"/>
    <cellStyle name="제목 2 65 7" xfId="2429"/>
    <cellStyle name="제목 2 65 8" xfId="2319"/>
    <cellStyle name="제목 2 65 9" xfId="914"/>
    <cellStyle name="제목 2 66 10" xfId="1513"/>
    <cellStyle name="제목 2 66 11" xfId="1328"/>
    <cellStyle name="제목 2 66 12" xfId="1209"/>
    <cellStyle name="제목 2 66 9" xfId="207"/>
    <cellStyle name="제목 2 67 10" xfId="1473"/>
    <cellStyle name="제목 2 67 11" xfId="1296"/>
    <cellStyle name="제목 2 67 12" xfId="897"/>
    <cellStyle name="제목 2 67 2" xfId="3137"/>
    <cellStyle name="제목 2 67 3" xfId="2953"/>
    <cellStyle name="제목 2 67 8" xfId="2265"/>
    <cellStyle name="제목 2 67 9" xfId="266"/>
    <cellStyle name="제목 2 68" xfId="4753"/>
    <cellStyle name="제목 2 68 10" xfId="1441"/>
    <cellStyle name="제목 2 68 11" xfId="283"/>
    <cellStyle name="제목 2 68 12" xfId="877"/>
    <cellStyle name="제목 2 68 5" xfId="2613"/>
    <cellStyle name="제목 2 68 6" xfId="2482"/>
    <cellStyle name="제목 2 68 8" xfId="2242"/>
    <cellStyle name="제목 2 68 9" xfId="1637"/>
    <cellStyle name="제목 2 69" xfId="4671"/>
    <cellStyle name="제목 2 72" xfId="3834"/>
    <cellStyle name="제목 2 73" xfId="4091"/>
    <cellStyle name="제목 2 75" xfId="4050"/>
    <cellStyle name="제목 2 77" xfId="3078"/>
    <cellStyle name="제목 2 78" xfId="8"/>
    <cellStyle name="제목 2 8" xfId="2021"/>
    <cellStyle name="제목 29" xfId="2020"/>
    <cellStyle name="제목 3 2 2 53" xfId="4742"/>
    <cellStyle name="제목 3 2 2 54" xfId="4660"/>
    <cellStyle name="제목 3 2 2 56" xfId="4282"/>
    <cellStyle name="제목 3 2 2 58" xfId="3263"/>
    <cellStyle name="제목 3 2 2 62" xfId="3030"/>
    <cellStyle name="제목 3 2 2 63" xfId="531"/>
    <cellStyle name="제목 3 2 3 13" xfId="4741"/>
    <cellStyle name="제목 3 2 3 14" xfId="4659"/>
    <cellStyle name="제목 3 2 3 16" xfId="4281"/>
    <cellStyle name="제목 3 2 3 18" xfId="3574"/>
    <cellStyle name="제목 3 2 3 19" xfId="2952"/>
    <cellStyle name="제목 3 2 3 2 11" xfId="3681"/>
    <cellStyle name="제목 3 2 3 2 12" xfId="3406"/>
    <cellStyle name="제목 3 2 3 2 2 10" xfId="3478"/>
    <cellStyle name="제목 3 2 3 2 2 12" xfId="4394"/>
    <cellStyle name="제목 3 2 3 2 2 4" xfId="3889"/>
    <cellStyle name="제목 3 2 3 2 2 6" xfId="1680"/>
    <cellStyle name="제목 3 2 3 2 2 7" xfId="4041"/>
    <cellStyle name="제목 3 2 3 2 2 8" xfId="3202"/>
    <cellStyle name="제목 3 2 3 2 2 9" xfId="2836"/>
    <cellStyle name="제목 3 2 3 2 3" xfId="3210"/>
    <cellStyle name="제목 3 2 3 2 4" xfId="6"/>
    <cellStyle name="제목 3 2 3 2 5" xfId="3068"/>
    <cellStyle name="제목 3 2 3 2 6" xfId="3349"/>
    <cellStyle name="제목 3 2 3 2 7" xfId="23"/>
    <cellStyle name="제목 3 2 3 20" xfId="3855"/>
    <cellStyle name="제목 3 2 3 21" xfId="3149"/>
    <cellStyle name="제목 3 2 3 22" xfId="1045"/>
    <cellStyle name="제목 3 2 3 24" xfId="2389"/>
    <cellStyle name="제목 3 2 3 8" xfId="5083"/>
    <cellStyle name="제목 3 2 3 9" xfId="5002"/>
    <cellStyle name="제목 3 2 4 12" xfId="4780"/>
    <cellStyle name="제목 3 2 4 13" xfId="4740"/>
    <cellStyle name="제목 3 2 4 14" xfId="4658"/>
    <cellStyle name="제목 3 2 4 16" xfId="4280"/>
    <cellStyle name="제목 3 2 4 18" xfId="4449"/>
    <cellStyle name="제목 3 2 4 2 10" xfId="2286"/>
    <cellStyle name="제목 3 2 4 2 11" xfId="1644"/>
    <cellStyle name="제목 3 2 4 2 12" xfId="1478"/>
    <cellStyle name="제목 3 2 4 2 2 10" xfId="4055"/>
    <cellStyle name="제목 3 2 4 2 2 12" xfId="3545"/>
    <cellStyle name="제목 3 2 4 2 2 2 2" xfId="3543"/>
    <cellStyle name="제목 3 2 4 2 2 4" xfId="3888"/>
    <cellStyle name="제목 3 2 4 2 2 5" xfId="1909"/>
    <cellStyle name="제목 3 2 4 2 2 6" xfId="347"/>
    <cellStyle name="제목 3 2 4 2 2 7" xfId="4042"/>
    <cellStyle name="제목 3 2 4 2 2 8" xfId="3146"/>
    <cellStyle name="제목 3 2 4 2 2 9" xfId="225"/>
    <cellStyle name="제목 3 2 4 2 4" xfId="3098"/>
    <cellStyle name="제목 3 2 4 2 6" xfId="3350"/>
    <cellStyle name="제목 3 2 4 2 7" xfId="2749"/>
    <cellStyle name="제목 3 2 4 22" xfId="4613"/>
    <cellStyle name="제목 3 2 48" xfId="1125"/>
    <cellStyle name="제목 3 2 5 13" xfId="4739"/>
    <cellStyle name="제목 3 2 5 14" xfId="4657"/>
    <cellStyle name="제목 3 2 5 16" xfId="4279"/>
    <cellStyle name="제목 3 2 5 18" xfId="4409"/>
    <cellStyle name="제목 3 2 5 2 10" xfId="3333"/>
    <cellStyle name="제목 3 2 5 2 12" xfId="3984"/>
    <cellStyle name="제목 3 2 5 2 2 10" xfId="2862"/>
    <cellStyle name="제목 3 2 5 2 2 11" xfId="2979"/>
    <cellStyle name="제목 3 2 5 2 2 12" xfId="2384"/>
    <cellStyle name="제목 3 2 5 2 2 2 2" xfId="3542"/>
    <cellStyle name="제목 3 2 5 2 2 3" xfId="4410"/>
    <cellStyle name="제목 3 2 5 2 2 4" xfId="3887"/>
    <cellStyle name="제목 3 2 5 2 2 5" xfId="4133"/>
    <cellStyle name="제목 3 2 5 2 2 6" xfId="3890"/>
    <cellStyle name="제목 3 2 5 2 2 7" xfId="3016"/>
    <cellStyle name="제목 3 2 5 2 3" xfId="4712"/>
    <cellStyle name="제목 3 2 5 2 6" xfId="319"/>
    <cellStyle name="제목 3 2 5 2 7" xfId="4329"/>
    <cellStyle name="제목 3 2 5 22" xfId="4543"/>
    <cellStyle name="제목 3 2 5 23" xfId="4518"/>
    <cellStyle name="제목 3 2 50" xfId="1047"/>
    <cellStyle name="제목 3 2 52" xfId="724"/>
    <cellStyle name="제목 3 2 54" xfId="752"/>
    <cellStyle name="제목 3 2 56" xfId="696"/>
    <cellStyle name="제목 3 2 6 10" xfId="184"/>
    <cellStyle name="제목 3 2 6 11" xfId="1507"/>
    <cellStyle name="제목 3 2 6 12" xfId="1323"/>
    <cellStyle name="제목 3 2 6 2 10" xfId="2649"/>
    <cellStyle name="제목 3 2 6 2 12" xfId="2252"/>
    <cellStyle name="제목 3 2 6 2 3" xfId="4155"/>
    <cellStyle name="제목 3 2 6 2 6" xfId="3768"/>
    <cellStyle name="제목 3 2 6 2 8" xfId="3867"/>
    <cellStyle name="제목 3 2 6 2 9" xfId="4073"/>
    <cellStyle name="제목 3 2 6 3" xfId="3120"/>
    <cellStyle name="제목 3 2 6 5" xfId="2787"/>
    <cellStyle name="제목 3 2 6 6" xfId="4084"/>
    <cellStyle name="제목 3 2 6 8" xfId="2379"/>
    <cellStyle name="제목 3 2 68" xfId="4743"/>
    <cellStyle name="제목 3 2 69" xfId="4661"/>
    <cellStyle name="제목 3 2 70" xfId="3736"/>
    <cellStyle name="제목 3 2 71" xfId="4283"/>
    <cellStyle name="제목 3 2 73" xfId="1937"/>
    <cellStyle name="제목 3 2 76" xfId="1844"/>
    <cellStyle name="제목 3 2 78" xfId="2563"/>
    <cellStyle name="제목 3 2 79" xfId="2532"/>
    <cellStyle name="제목 3 23" xfId="2019"/>
    <cellStyle name="제목 3 3 14" xfId="2018"/>
    <cellStyle name="제목 3 3 28" xfId="2008"/>
    <cellStyle name="제목 3 3 56" xfId="4738"/>
    <cellStyle name="제목 3 3 57" xfId="4656"/>
    <cellStyle name="제목 3 3 59" xfId="4278"/>
    <cellStyle name="제목 3 3 62" xfId="3267"/>
    <cellStyle name="제목 3 3 65" xfId="4513"/>
    <cellStyle name="제목 3 4 11" xfId="1959"/>
    <cellStyle name="제목 3 4 13" xfId="4737"/>
    <cellStyle name="제목 3 4 14" xfId="4655"/>
    <cellStyle name="제목 3 4 16" xfId="4277"/>
    <cellStyle name="제목 3 4 18" xfId="1931"/>
    <cellStyle name="제목 3 4 19" xfId="380"/>
    <cellStyle name="제목 3 4 2 11" xfId="4116"/>
    <cellStyle name="제목 3 4 2 12" xfId="3195"/>
    <cellStyle name="제목 3 4 2 2 11" xfId="2917"/>
    <cellStyle name="제목 3 4 2 2 2" xfId="3853"/>
    <cellStyle name="제목 3 4 2 2 2 2" xfId="3540"/>
    <cellStyle name="제목 3 4 2 2 3" xfId="4411"/>
    <cellStyle name="제목 3 4 2 2 4" xfId="3886"/>
    <cellStyle name="제목 3 4 2 2 5" xfId="4135"/>
    <cellStyle name="제목 3 4 2 2 6" xfId="3843"/>
    <cellStyle name="제목 3 4 2 2 7" xfId="2969"/>
    <cellStyle name="제목 3 4 2 2 8" xfId="242"/>
    <cellStyle name="제목 3 4 2 5" xfId="4053"/>
    <cellStyle name="제목 3 4 2 6" xfId="386"/>
    <cellStyle name="제목 3 4 2 7" xfId="438"/>
    <cellStyle name="제목 3 4 2 8" xfId="923"/>
    <cellStyle name="제목 3 4 2 9" xfId="3466"/>
    <cellStyle name="제목 3 4 20" xfId="2954"/>
    <cellStyle name="제목 3 4 21" xfId="4497"/>
    <cellStyle name="제목 3 4 22" xfId="4469"/>
    <cellStyle name="제목 3 4 24" xfId="4349"/>
    <cellStyle name="제목 3 40" xfId="2166"/>
    <cellStyle name="제목 3 48" xfId="105"/>
    <cellStyle name="제목 3 5 12" xfId="2152"/>
    <cellStyle name="제목 3 5 13" xfId="4736"/>
    <cellStyle name="제목 3 5 14" xfId="4654"/>
    <cellStyle name="제목 3 5 16" xfId="4276"/>
    <cellStyle name="제목 3 5 2 11" xfId="2333"/>
    <cellStyle name="제목 3 5 2 2 10" xfId="4590"/>
    <cellStyle name="제목 3 5 2 2 12" xfId="3424"/>
    <cellStyle name="제목 3 5 2 2 2" xfId="3851"/>
    <cellStyle name="제목 3 5 2 2 2 2" xfId="3539"/>
    <cellStyle name="제목 3 5 2 2 3" xfId="4412"/>
    <cellStyle name="제목 3 5 2 2 4" xfId="3885"/>
    <cellStyle name="제목 3 5 2 2 5" xfId="4136"/>
    <cellStyle name="제목 3 5 2 2 6" xfId="4904"/>
    <cellStyle name="제목 3 5 2 2 8" xfId="231"/>
    <cellStyle name="제목 3 5 2 5" xfId="4056"/>
    <cellStyle name="제목 3 5 2 6" xfId="385"/>
    <cellStyle name="제목 3 5 21" xfId="4538"/>
    <cellStyle name="제목 3 50" xfId="1112"/>
    <cellStyle name="제목 3 51" xfId="2001"/>
    <cellStyle name="제목 3 52" xfId="767"/>
    <cellStyle name="제목 3 54" xfId="740"/>
    <cellStyle name="제목 3 56" xfId="718"/>
    <cellStyle name="제목 3 57" xfId="2163"/>
    <cellStyle name="제목 3 6 10" xfId="1626"/>
    <cellStyle name="제목 3 6 11" xfId="1466"/>
    <cellStyle name="제목 3 6 12" xfId="286"/>
    <cellStyle name="제목 3 6 2 12" xfId="1768"/>
    <cellStyle name="제목 3 6 2 2 2" xfId="3850"/>
    <cellStyle name="제목 3 6 2 5" xfId="4057"/>
    <cellStyle name="제목 3 6 2 6" xfId="384"/>
    <cellStyle name="제목 3 6 2 7" xfId="2877"/>
    <cellStyle name="제목 3 6 2 8" xfId="9"/>
    <cellStyle name="제목 3 6 2 9" xfId="506"/>
    <cellStyle name="제목 3 6 5" xfId="1837"/>
    <cellStyle name="제목 3 6 6" xfId="3795"/>
    <cellStyle name="제목 3 6 9" xfId="2251"/>
    <cellStyle name="제목 3 63 10" xfId="1699"/>
    <cellStyle name="제목 3 63 2" xfId="3281"/>
    <cellStyle name="제목 3 63 3" xfId="3142"/>
    <cellStyle name="제목 3 63 4" xfId="3690"/>
    <cellStyle name="제목 3 63 8" xfId="658"/>
    <cellStyle name="제목 3 64 10" xfId="1610"/>
    <cellStyle name="제목 3 64 11" xfId="1418"/>
    <cellStyle name="제목 3 64 12" xfId="1262"/>
    <cellStyle name="제목 3 64 2" xfId="3243"/>
    <cellStyle name="제목 3 64 6" xfId="2599"/>
    <cellStyle name="제목 3 64 7" xfId="2455"/>
    <cellStyle name="제목 3 65 10" xfId="1557"/>
    <cellStyle name="제목 3 65 11" xfId="1369"/>
    <cellStyle name="제목 3 65 12" xfId="1232"/>
    <cellStyle name="제목 3 65 2" xfId="3191"/>
    <cellStyle name="제목 3 65 3" xfId="316"/>
    <cellStyle name="제목 3 65 5" xfId="2682"/>
    <cellStyle name="제목 3 65 7" xfId="2425"/>
    <cellStyle name="제목 3 65 8" xfId="2314"/>
    <cellStyle name="제목 3 65 9" xfId="301"/>
    <cellStyle name="제목 3 66 10" xfId="1512"/>
    <cellStyle name="제목 3 66 11" xfId="1327"/>
    <cellStyle name="제목 3 66 12" xfId="1208"/>
    <cellStyle name="제목 3 66 9" xfId="148"/>
    <cellStyle name="제목 3 67 10" xfId="1472"/>
    <cellStyle name="제목 3 67 11" xfId="1295"/>
    <cellStyle name="제목 3 67 12" xfId="896"/>
    <cellStyle name="제목 3 67 2" xfId="3132"/>
    <cellStyle name="제목 3 67 8" xfId="2262"/>
    <cellStyle name="제목 3 67 9" xfId="251"/>
    <cellStyle name="제목 3 68" xfId="4744"/>
    <cellStyle name="제목 3 68 10" xfId="1440"/>
    <cellStyle name="제목 3 68 11" xfId="1277"/>
    <cellStyle name="제목 3 68 12" xfId="876"/>
    <cellStyle name="제목 3 68 5" xfId="2608"/>
    <cellStyle name="제목 3 68 6" xfId="2478"/>
    <cellStyle name="제목 3 68 8" xfId="2239"/>
    <cellStyle name="제목 3 68 9" xfId="1634"/>
    <cellStyle name="제목 3 69" xfId="4662"/>
    <cellStyle name="제목 3 71" xfId="4284"/>
    <cellStyle name="제목 3 75" xfId="3632"/>
    <cellStyle name="제목 3 77" xfId="4170"/>
    <cellStyle name="제목 3 79" xfId="3412"/>
    <cellStyle name="제목 4 2 2 42" xfId="1995"/>
    <cellStyle name="제목 4 2 2 57" xfId="2142"/>
    <cellStyle name="제목 4 2 2 58" xfId="3325"/>
    <cellStyle name="제목 4 2 2 60" xfId="4490"/>
    <cellStyle name="제목 4 2 2 62" xfId="1031"/>
    <cellStyle name="제목 4 2 2 64" xfId="3832"/>
    <cellStyle name="제목 4 2 2 7" xfId="2016"/>
    <cellStyle name="제목 4 2 29" xfId="2015"/>
    <cellStyle name="제목 4 2 3 18" xfId="4325"/>
    <cellStyle name="제목 4 2 3 19" xfId="381"/>
    <cellStyle name="제목 4 2 3 2 12" xfId="1635"/>
    <cellStyle name="제목 4 2 3 2 2 10" xfId="4364"/>
    <cellStyle name="제목 4 2 3 2 2 11" xfId="4072"/>
    <cellStyle name="제목 4 2 3 2 2 2" xfId="3823"/>
    <cellStyle name="제목 4 2 3 2 2 2 2" xfId="3536"/>
    <cellStyle name="제목 4 2 3 2 2 3" xfId="4416"/>
    <cellStyle name="제목 4 2 3 2 2 4" xfId="1899"/>
    <cellStyle name="제목 4 2 3 2 2 5" xfId="4139"/>
    <cellStyle name="제목 4 2 3 2 2 6" xfId="3854"/>
    <cellStyle name="제목 4 2 3 2 2 7" xfId="3787"/>
    <cellStyle name="제목 4 2 3 2 2 9" xfId="4544"/>
    <cellStyle name="제목 4 2 3 2 5" xfId="3869"/>
    <cellStyle name="제목 4 2 3 2 6" xfId="3692"/>
    <cellStyle name="제목 4 2 3 20" xfId="3622"/>
    <cellStyle name="제목 4 2 3 21" xfId="3125"/>
    <cellStyle name="제목 4 2 3 24" xfId="2494"/>
    <cellStyle name="제목 4 2 3 9" xfId="5001"/>
    <cellStyle name="제목 4 2 4 11" xfId="4869"/>
    <cellStyle name="제목 4 2 4 16" xfId="3598"/>
    <cellStyle name="제목 4 2 4 17" xfId="3970"/>
    <cellStyle name="제목 4 2 4 19" xfId="382"/>
    <cellStyle name="제목 4 2 4 2 10" xfId="2273"/>
    <cellStyle name="제목 4 2 4 2 12" xfId="1446"/>
    <cellStyle name="제목 4 2 4 2 2 10" xfId="3947"/>
    <cellStyle name="제목 4 2 4 2 2 12" xfId="236"/>
    <cellStyle name="제목 4 2 4 2 2 2" xfId="3821"/>
    <cellStyle name="제목 4 2 4 2 2 2 2" xfId="3535"/>
    <cellStyle name="제목 4 2 4 2 2 3" xfId="4417"/>
    <cellStyle name="제목 4 2 4 2 2 4" xfId="3882"/>
    <cellStyle name="제목 4 2 4 2 2 5" xfId="4140"/>
    <cellStyle name="제목 4 2 4 2 2 8" xfId="2799"/>
    <cellStyle name="제목 4 2 4 2 5" xfId="2966"/>
    <cellStyle name="제목 4 2 4 2 7" xfId="3980"/>
    <cellStyle name="제목 4 2 4 20" xfId="2743"/>
    <cellStyle name="제목 4 2 4 22" xfId="1036"/>
    <cellStyle name="제목 4 2 4 24" xfId="2757"/>
    <cellStyle name="제목 4 2 4 9" xfId="5000"/>
    <cellStyle name="제목 4 2 48" xfId="1088"/>
    <cellStyle name="제목 4 2 5 11" xfId="4868"/>
    <cellStyle name="제목 4 2 5 16" xfId="3590"/>
    <cellStyle name="제목 4 2 5 17" xfId="3656"/>
    <cellStyle name="제목 4 2 5 19" xfId="162"/>
    <cellStyle name="제목 4 2 5 2 2 10" xfId="2789"/>
    <cellStyle name="제목 4 2 5 2 2 2" xfId="3817"/>
    <cellStyle name="제목 4 2 5 2 2 2 2" xfId="3534"/>
    <cellStyle name="제목 4 2 5 2 2 3" xfId="4418"/>
    <cellStyle name="제목 4 2 5 2 2 4" xfId="3881"/>
    <cellStyle name="제목 4 2 5 2 2 5" xfId="4141"/>
    <cellStyle name="제목 4 2 5 2 7" xfId="4112"/>
    <cellStyle name="제목 4 2 5 2 9" xfId="1915"/>
    <cellStyle name="제목 4 2 5 21" xfId="2665"/>
    <cellStyle name="제목 4 2 5 23" xfId="4583"/>
    <cellStyle name="제목 4 2 5 24" xfId="2929"/>
    <cellStyle name="제목 4 2 5 8" xfId="5082"/>
    <cellStyle name="제목 4 2 5 9" xfId="4999"/>
    <cellStyle name="제목 4 2 50" xfId="62"/>
    <cellStyle name="제목 4 2 52" xfId="629"/>
    <cellStyle name="제목 4 2 54" xfId="657"/>
    <cellStyle name="제목 4 2 56" xfId="614"/>
    <cellStyle name="제목 4 2 6 11" xfId="1603"/>
    <cellStyle name="제목 4 2 6 12" xfId="1414"/>
    <cellStyle name="제목 4 2 6 2 10" xfId="1887"/>
    <cellStyle name="제목 4 2 6 2 12" xfId="1616"/>
    <cellStyle name="제목 4 2 6 2 2 2" xfId="3816"/>
    <cellStyle name="제목 4 2 6 2 6" xfId="4537"/>
    <cellStyle name="제목 4 2 6 2 8" xfId="2830"/>
    <cellStyle name="제목 4 2 6 3" xfId="3172"/>
    <cellStyle name="제목 4 2 6 6" xfId="2961"/>
    <cellStyle name="제목 4 2 6 8" xfId="2445"/>
    <cellStyle name="제목 4 2 68" xfId="4734"/>
    <cellStyle name="제목 4 2 71" xfId="4274"/>
    <cellStyle name="제목 4 2 73" xfId="3245"/>
    <cellStyle name="제목 4 2 76" xfId="3035"/>
    <cellStyle name="제목 4 2 77" xfId="4386"/>
    <cellStyle name="제목 4 2 79" xfId="2605"/>
    <cellStyle name="제목 4 3 52" xfId="4998"/>
    <cellStyle name="제목 4 3 54" xfId="4867"/>
    <cellStyle name="제목 4 3 62" xfId="174"/>
    <cellStyle name="제목 4 3 66" xfId="2594"/>
    <cellStyle name="제목 4 4 11" xfId="4866"/>
    <cellStyle name="제목 4 4 16" xfId="3584"/>
    <cellStyle name="제목 4 4 2 11" xfId="2393"/>
    <cellStyle name="제목 4 4 2 12" xfId="3924"/>
    <cellStyle name="제목 4 4 2 2 11" xfId="3777"/>
    <cellStyle name="제목 4 4 2 2 2 2" xfId="3532"/>
    <cellStyle name="제목 4 4 2 2 4" xfId="3879"/>
    <cellStyle name="제목 4 4 2 2 5" xfId="4142"/>
    <cellStyle name="제목 4 4 2 2 7" xfId="3422"/>
    <cellStyle name="제목 4 4 2 4" xfId="244"/>
    <cellStyle name="제목 4 4 2 6" xfId="2713"/>
    <cellStyle name="제목 4 4 21" xfId="3407"/>
    <cellStyle name="제목 4 4 22" xfId="4118"/>
    <cellStyle name="제목 4 4 23" xfId="4048"/>
    <cellStyle name="제목 4 4 9" xfId="4997"/>
    <cellStyle name="제목 4 48" xfId="695"/>
    <cellStyle name="제목 4 5 11" xfId="4865"/>
    <cellStyle name="제목 4 5 17" xfId="3405"/>
    <cellStyle name="제목 4 5 18" xfId="4301"/>
    <cellStyle name="제목 4 5 2 12" xfId="2202"/>
    <cellStyle name="제목 4 5 2 2 10" xfId="3719"/>
    <cellStyle name="제목 4 5 2 2 2" xfId="3808"/>
    <cellStyle name="제목 4 5 2 2 2 2" xfId="3531"/>
    <cellStyle name="제목 4 5 2 2 3" xfId="3221"/>
    <cellStyle name="제목 4 5 2 2 4" xfId="3878"/>
    <cellStyle name="제목 4 5 2 2 5" xfId="4143"/>
    <cellStyle name="제목 4 5 2 2 7" xfId="3427"/>
    <cellStyle name="제목 4 5 2 2 8" xfId="3385"/>
    <cellStyle name="제목 4 5 2 2 9" xfId="2701"/>
    <cellStyle name="제목 4 5 2 3" xfId="4209"/>
    <cellStyle name="제목 4 5 2 4" xfId="222"/>
    <cellStyle name="제목 4 5 2 7" xfId="3987"/>
    <cellStyle name="제목 4 5 23" xfId="3870"/>
    <cellStyle name="제목 4 5 9" xfId="4996"/>
    <cellStyle name="제목 4 50" xfId="969"/>
    <cellStyle name="제목 4 52" xfId="694"/>
    <cellStyle name="제목 4 54" xfId="636"/>
    <cellStyle name="제목 4 56" xfId="628"/>
    <cellStyle name="제목 4 6 11" xfId="1553"/>
    <cellStyle name="제목 4 6 12" xfId="1365"/>
    <cellStyle name="제목 4 6 2 11" xfId="2905"/>
    <cellStyle name="제목 4 6 2 3" xfId="4210"/>
    <cellStyle name="제목 4 6 2 4" xfId="211"/>
    <cellStyle name="제목 4 6 2 7" xfId="3988"/>
    <cellStyle name="제목 4 6 2 8" xfId="4388"/>
    <cellStyle name="제목 4 6 5" xfId="2829"/>
    <cellStyle name="제목 4 6 7" xfId="2590"/>
    <cellStyle name="제목 4 6 8" xfId="2418"/>
    <cellStyle name="제목 4 6 9" xfId="2307"/>
    <cellStyle name="제목 4 63 2" xfId="3276"/>
    <cellStyle name="제목 4 63 4" xfId="4474"/>
    <cellStyle name="제목 4 63 5" xfId="4350"/>
    <cellStyle name="제목 4 63 8" xfId="2679"/>
    <cellStyle name="제목 4 64 10" xfId="1608"/>
    <cellStyle name="제목 4 64 11" xfId="1417"/>
    <cellStyle name="제목 4 64 12" xfId="1261"/>
    <cellStyle name="제목 4 64 2" xfId="3238"/>
    <cellStyle name="제목 4 64 6" xfId="1827"/>
    <cellStyle name="제목 4 64 7" xfId="1818"/>
    <cellStyle name="제목 4 65 10" xfId="1556"/>
    <cellStyle name="제목 4 65 11" xfId="1368"/>
    <cellStyle name="제목 4 65 12" xfId="1231"/>
    <cellStyle name="제목 4 65 2" xfId="3186"/>
    <cellStyle name="제목 4 65 3" xfId="3000"/>
    <cellStyle name="제목 4 65 5" xfId="2680"/>
    <cellStyle name="제목 4 65 7" xfId="2424"/>
    <cellStyle name="제목 4 65 8" xfId="2312"/>
    <cellStyle name="제목 4 65 9" xfId="159"/>
    <cellStyle name="제목 4 66 10" xfId="1510"/>
    <cellStyle name="제목 4 66 11" xfId="1325"/>
    <cellStyle name="제목 4 66 12" xfId="1207"/>
    <cellStyle name="제목 4 66 9" xfId="136"/>
    <cellStyle name="제목 4 67 10" xfId="1470"/>
    <cellStyle name="제목 4 67 11" xfId="288"/>
    <cellStyle name="제목 4 67 12" xfId="895"/>
    <cellStyle name="제목 4 67 2" xfId="3127"/>
    <cellStyle name="제목 4 67 5" xfId="2650"/>
    <cellStyle name="제목 4 67 8" xfId="2260"/>
    <cellStyle name="제목 4 67 9" xfId="219"/>
    <cellStyle name="제목 4 68" xfId="4735"/>
    <cellStyle name="제목 4 68 10" xfId="1438"/>
    <cellStyle name="제목 4 68 11" xfId="1276"/>
    <cellStyle name="제목 4 68 12" xfId="875"/>
    <cellStyle name="제목 4 68 5" xfId="2606"/>
    <cellStyle name="제목 4 68 6" xfId="2476"/>
    <cellStyle name="제목 4 68 8" xfId="2236"/>
    <cellStyle name="제목 4 68 9" xfId="1632"/>
    <cellStyle name="제목 4 71" xfId="4275"/>
    <cellStyle name="제목 4 73" xfId="3902"/>
    <cellStyle name="제목 4 74" xfId="3594"/>
    <cellStyle name="제목 4 76" xfId="2132"/>
    <cellStyle name="제목 4 77" xfId="4441"/>
    <cellStyle name="제목 4 78" xfId="547"/>
    <cellStyle name="제목 44" xfId="2014"/>
    <cellStyle name="제목 5 2 39" xfId="2167"/>
    <cellStyle name="제목 5 2 49" xfId="4994"/>
    <cellStyle name="제목 5 2 51" xfId="4864"/>
    <cellStyle name="제목 5 2 56" xfId="3577"/>
    <cellStyle name="제목 5 2 58" xfId="3062"/>
    <cellStyle name="제목 5 2 61" xfId="350"/>
    <cellStyle name="제목 5 2 62" xfId="4377"/>
    <cellStyle name="제목 5 2 63" xfId="4690"/>
    <cellStyle name="제목 5 2 64" xfId="4495"/>
    <cellStyle name="제목 5 22" xfId="2013"/>
    <cellStyle name="제목 5 3 11" xfId="4863"/>
    <cellStyle name="제목 5 3 19" xfId="186"/>
    <cellStyle name="제목 5 3 2 11" xfId="265"/>
    <cellStyle name="제목 5 3 2 12" xfId="1563"/>
    <cellStyle name="제목 5 3 2 2 2 2" xfId="3530"/>
    <cellStyle name="제목 5 3 2 2 3" xfId="4419"/>
    <cellStyle name="제목 5 3 2 2 5" xfId="4144"/>
    <cellStyle name="제목 5 3 2 2 8" xfId="2910"/>
    <cellStyle name="제목 5 3 2 2 9" xfId="4040"/>
    <cellStyle name="제목 5 3 2 9" xfId="2435"/>
    <cellStyle name="제목 5 3 20" xfId="4178"/>
    <cellStyle name="제목 5 3 21" xfId="3411"/>
    <cellStyle name="제목 5 3 9" xfId="4993"/>
    <cellStyle name="제목 5 32" xfId="2012"/>
    <cellStyle name="제목 5 4 10" xfId="4941"/>
    <cellStyle name="제목 5 4 11" xfId="4862"/>
    <cellStyle name="제목 5 4 2 10" xfId="3560"/>
    <cellStyle name="제목 5 4 2 2 2 2" xfId="3529"/>
    <cellStyle name="제목 5 4 2 2 4" xfId="3476"/>
    <cellStyle name="제목 5 4 2 2 7" xfId="3880"/>
    <cellStyle name="제목 5 4 2 2 8" xfId="1681"/>
    <cellStyle name="제목 5 4 2 3" xfId="4837"/>
    <cellStyle name="제목 5 4 2 4" xfId="3704"/>
    <cellStyle name="제목 5 4 2 8" xfId="2898"/>
    <cellStyle name="제목 5 4 21" xfId="4313"/>
    <cellStyle name="제목 5 4 22" xfId="4034"/>
    <cellStyle name="제목 5 4 24" xfId="213"/>
    <cellStyle name="제목 5 4 3" xfId="2160"/>
    <cellStyle name="제목 5 4 9" xfId="4992"/>
    <cellStyle name="제목 5 42" xfId="2011"/>
    <cellStyle name="제목 5 48" xfId="594"/>
    <cellStyle name="제목 5 5 10" xfId="1962"/>
    <cellStyle name="제목 5 5 11" xfId="4861"/>
    <cellStyle name="제목 5 5 2 11" xfId="123"/>
    <cellStyle name="제목 5 5 2 12" xfId="1874"/>
    <cellStyle name="제목 5 5 2 2" xfId="1994"/>
    <cellStyle name="제목 5 5 2 2 12" xfId="2201"/>
    <cellStyle name="제목 5 5 2 2 2 2" xfId="3528"/>
    <cellStyle name="제목 5 5 2 2 3" xfId="2134"/>
    <cellStyle name="제목 5 5 2 2 6" xfId="3612"/>
    <cellStyle name="제목 5 5 2 2 7" xfId="4448"/>
    <cellStyle name="제목 5 5 2 4" xfId="3162"/>
    <cellStyle name="제목 5 5 2 6" xfId="4573"/>
    <cellStyle name="제목 5 5 2 9" xfId="4478"/>
    <cellStyle name="제목 5 5 24" xfId="4239"/>
    <cellStyle name="제목 5 5 9" xfId="4991"/>
    <cellStyle name="제목 5 50" xfId="570"/>
    <cellStyle name="제목 5 52" xfId="558"/>
    <cellStyle name="제목 5 54" xfId="537"/>
    <cellStyle name="제목 5 56" xfId="1087"/>
    <cellStyle name="제목 5 6 10" xfId="2216"/>
    <cellStyle name="제목 5 6 12" xfId="4439"/>
    <cellStyle name="제목 5 6 2 10" xfId="735"/>
    <cellStyle name="제목 5 6 2 12" xfId="1543"/>
    <cellStyle name="제목 5 6 3" xfId="3227"/>
    <cellStyle name="제목 5 62" xfId="1978"/>
    <cellStyle name="제목 5 64" xfId="4995"/>
    <cellStyle name="제목 5 66" xfId="1958"/>
    <cellStyle name="제목 5 70" xfId="3746"/>
    <cellStyle name="제목 5 72" xfId="3399"/>
    <cellStyle name="제목 5 76" xfId="3794"/>
    <cellStyle name="제목 5 77" xfId="4215"/>
    <cellStyle name="제목 5 79" xfId="1854"/>
    <cellStyle name="제목 52" xfId="456"/>
    <cellStyle name="제목 6 51" xfId="5081"/>
    <cellStyle name="제목 6 52" xfId="4990"/>
    <cellStyle name="제목 6 54" xfId="4860"/>
    <cellStyle name="제목 6 61" xfId="4484"/>
    <cellStyle name="제목 6 62" xfId="3364"/>
    <cellStyle name="제목 6 63" xfId="677"/>
    <cellStyle name="제목 6 65" xfId="4193"/>
    <cellStyle name="제목 6 67" xfId="2241"/>
    <cellStyle name="제목 61" xfId="1740"/>
    <cellStyle name="제목 66" xfId="5099"/>
    <cellStyle name="제목 66 2" xfId="3292"/>
    <cellStyle name="제목 66 6" xfId="323"/>
    <cellStyle name="제목 66 8" xfId="713"/>
    <cellStyle name="제목 66 9" xfId="760"/>
    <cellStyle name="제목 67" xfId="5009"/>
    <cellStyle name="제목 67 10" xfId="1613"/>
    <cellStyle name="제목 67 11" xfId="1421"/>
    <cellStyle name="제목 67 12" xfId="903"/>
    <cellStyle name="제목 67 3" xfId="3061"/>
    <cellStyle name="제목 67 4" xfId="2901"/>
    <cellStyle name="제목 67 5" xfId="2742"/>
    <cellStyle name="제목 67 7" xfId="2463"/>
    <cellStyle name="제목 68 10" xfId="1562"/>
    <cellStyle name="제목 68 11" xfId="1374"/>
    <cellStyle name="제목 68 12" xfId="1235"/>
    <cellStyle name="제목 68 3" xfId="3009"/>
    <cellStyle name="제목 68 4" xfId="2848"/>
    <cellStyle name="제목 68 5" xfId="2692"/>
    <cellStyle name="제목 68 6" xfId="2550"/>
    <cellStyle name="제목 68 7" xfId="2433"/>
    <cellStyle name="제목 68 8" xfId="2322"/>
    <cellStyle name="제목 68 9" xfId="1657"/>
    <cellStyle name="제목 69 10" xfId="1516"/>
    <cellStyle name="제목 69 11" xfId="1331"/>
    <cellStyle name="제목 69 12" xfId="1211"/>
    <cellStyle name="제목 69 8" xfId="2281"/>
    <cellStyle name="제목 69 9" xfId="240"/>
    <cellStyle name="제목 7 11" xfId="4859"/>
    <cellStyle name="제목 7 18" xfId="4452"/>
    <cellStyle name="제목 7 2 11" xfId="4021"/>
    <cellStyle name="제목 7 2 12" xfId="2483"/>
    <cellStyle name="제목 7 2 2 10" xfId="3916"/>
    <cellStyle name="제목 7 2 2 11" xfId="1905"/>
    <cellStyle name="제목 7 2 2 2 2" xfId="3527"/>
    <cellStyle name="제목 7 2 2 7" xfId="2835"/>
    <cellStyle name="제목 7 2 2 8" xfId="1869"/>
    <cellStyle name="제목 7 2 3" xfId="3593"/>
    <cellStyle name="제목 7 2 4" xfId="1672"/>
    <cellStyle name="제목 7 2 5" xfId="4062"/>
    <cellStyle name="제목 7 2 7" xfId="2696"/>
    <cellStyle name="제목 7 20" xfId="3026"/>
    <cellStyle name="제목 7 22" xfId="2481"/>
    <cellStyle name="제목 7 23" xfId="3921"/>
    <cellStyle name="제목 7 24" xfId="154"/>
    <cellStyle name="제목 7 8" xfId="5080"/>
    <cellStyle name="제목 7 9" xfId="4989"/>
    <cellStyle name="제목 70 10" xfId="1475"/>
    <cellStyle name="제목 70 11" xfId="289"/>
    <cellStyle name="제목 70 12" xfId="1185"/>
    <cellStyle name="제목 70 3" xfId="2958"/>
    <cellStyle name="제목 70 4" xfId="2794"/>
    <cellStyle name="제목 70 8" xfId="2268"/>
    <cellStyle name="제목 70 9" xfId="549"/>
    <cellStyle name="제목 71 10" xfId="1444"/>
    <cellStyle name="제목 71 11" xfId="1279"/>
    <cellStyle name="제목 71 12" xfId="879"/>
    <cellStyle name="제목 71 2" xfId="3093"/>
    <cellStyle name="제목 71 5" xfId="1829"/>
    <cellStyle name="제목 71 6" xfId="2488"/>
    <cellStyle name="제목 71 8" xfId="2246"/>
    <cellStyle name="제목 71 9" xfId="1640"/>
    <cellStyle name="제목 74" xfId="2949"/>
    <cellStyle name="제목 8 11" xfId="4858"/>
    <cellStyle name="제목 8 19" xfId="3487"/>
    <cellStyle name="제목 8 2 2 11" xfId="2259"/>
    <cellStyle name="제목 8 2 2 2 2" xfId="3526"/>
    <cellStyle name="제목 8 2 2 6" xfId="346"/>
    <cellStyle name="제목 8 2 2 8" xfId="4137"/>
    <cellStyle name="제목 8 2 2 9" xfId="2475"/>
    <cellStyle name="제목 8 2 4" xfId="1671"/>
    <cellStyle name="제목 8 2 5" xfId="4063"/>
    <cellStyle name="제목 8 20" xfId="3810"/>
    <cellStyle name="제목 8 21" xfId="2956"/>
    <cellStyle name="제목 8 23" xfId="49"/>
    <cellStyle name="제목 8 24" xfId="2762"/>
    <cellStyle name="제목 8 8" xfId="5079"/>
    <cellStyle name="제목 8 9" xfId="4988"/>
    <cellStyle name="제목 80" xfId="1622"/>
    <cellStyle name="제목 81" xfId="1462"/>
    <cellStyle name="제목 82" xfId="907"/>
    <cellStyle name="제목 9 2 10" xfId="3957"/>
    <cellStyle name="제목 9 2 12" xfId="3548"/>
    <cellStyle name="제목 9 2 5" xfId="4064"/>
    <cellStyle name="제목 9 4" xfId="4257"/>
    <cellStyle name="제목 9 6" xfId="3456"/>
    <cellStyle name="좋음 2 2 34" xfId="2010"/>
    <cellStyle name="좋음 2 2 48" xfId="5076"/>
    <cellStyle name="좋음 2 2 49" xfId="4985"/>
    <cellStyle name="좋음 2 2 50" xfId="4940"/>
    <cellStyle name="좋음 2 2 51" xfId="4855"/>
    <cellStyle name="좋음 2 2 54" xfId="4653"/>
    <cellStyle name="좋음 2 2 58" xfId="3010"/>
    <cellStyle name="좋음 2 2 59" xfId="198"/>
    <cellStyle name="좋음 2 2 60" xfId="2617"/>
    <cellStyle name="좋음 2 2 62" xfId="4024"/>
    <cellStyle name="좋음 2 2 64" xfId="926"/>
    <cellStyle name="좋음 2 2 7" xfId="2009"/>
    <cellStyle name="좋음 2 28" xfId="1744"/>
    <cellStyle name="좋음 2 29" xfId="982"/>
    <cellStyle name="좋음 2 3 10" xfId="4939"/>
    <cellStyle name="좋음 2 3 11" xfId="1957"/>
    <cellStyle name="좋음 2 3 16" xfId="4273"/>
    <cellStyle name="좋음 2 3 18" xfId="4302"/>
    <cellStyle name="좋음 2 3 19" xfId="4358"/>
    <cellStyle name="좋음 2 3 2" xfId="457"/>
    <cellStyle name="좋음 2 3 2 10" xfId="3972"/>
    <cellStyle name="좋음 2 3 2 11" xfId="4475"/>
    <cellStyle name="좋음 2 3 2 12" xfId="2955"/>
    <cellStyle name="좋음 2 3 2 2 10" xfId="424"/>
    <cellStyle name="좋음 2 3 2 2 11" xfId="679"/>
    <cellStyle name="좋음 2 3 2 2 12" xfId="71"/>
    <cellStyle name="좋음 2 3 2 2 2 2" xfId="3523"/>
    <cellStyle name="좋음 2 3 2 2 3" xfId="4420"/>
    <cellStyle name="좋음 2 3 2 2 4" xfId="4373"/>
    <cellStyle name="좋음 2 3 2 2 8" xfId="3906"/>
    <cellStyle name="좋음 2 3 2 6" xfId="728"/>
    <cellStyle name="좋음 2 3 22" xfId="503"/>
    <cellStyle name="좋음 2 3 8" xfId="5075"/>
    <cellStyle name="좋음 2 3 9" xfId="4984"/>
    <cellStyle name="좋음 2 30" xfId="981"/>
    <cellStyle name="좋음 2 31" xfId="980"/>
    <cellStyle name="좋음 2 32" xfId="979"/>
    <cellStyle name="좋음 2 33" xfId="978"/>
    <cellStyle name="좋음 2 34" xfId="33"/>
    <cellStyle name="좋음 2 35" xfId="977"/>
    <cellStyle name="좋음 2 39" xfId="1999"/>
    <cellStyle name="좋음 2 4 10" xfId="4938"/>
    <cellStyle name="좋음 2 4 11" xfId="4854"/>
    <cellStyle name="좋음 2 4 13" xfId="4733"/>
    <cellStyle name="좋음 2 4 15" xfId="3737"/>
    <cellStyle name="좋음 2 4 2 2 10" xfId="2457"/>
    <cellStyle name="좋음 2 4 2 2 12" xfId="3180"/>
    <cellStyle name="좋음 2 4 2 2 2 2" xfId="3522"/>
    <cellStyle name="좋음 2 4 2 2 3" xfId="4421"/>
    <cellStyle name="좋음 2 4 2 2 4" xfId="3346"/>
    <cellStyle name="좋음 2 4 2 5" xfId="3914"/>
    <cellStyle name="좋음 2 4 2 6" xfId="93"/>
    <cellStyle name="좋음 2 4 2 7" xfId="4001"/>
    <cellStyle name="좋음 2 4 2 9" xfId="522"/>
    <cellStyle name="좋음 2 4 21" xfId="3556"/>
    <cellStyle name="좋음 2 4 24" xfId="3799"/>
    <cellStyle name="좋음 2 4 8" xfId="5074"/>
    <cellStyle name="좋음 2 4 9" xfId="4983"/>
    <cellStyle name="좋음 2 48" xfId="85"/>
    <cellStyle name="좋음 2 5 10" xfId="4937"/>
    <cellStyle name="좋음 2 5 11" xfId="4853"/>
    <cellStyle name="좋음 2 5 15" xfId="3738"/>
    <cellStyle name="좋음 2 5 2 10" xfId="3154"/>
    <cellStyle name="좋음 2 5 2 12" xfId="3248"/>
    <cellStyle name="좋음 2 5 2 2 11" xfId="1809"/>
    <cellStyle name="좋음 2 5 2 2 12" xfId="2257"/>
    <cellStyle name="좋음 2 5 2 2 2 2" xfId="3521"/>
    <cellStyle name="좋음 2 5 2 2 3" xfId="4422"/>
    <cellStyle name="좋음 2 5 2 2 4" xfId="3280"/>
    <cellStyle name="좋음 2 5 2 2 6" xfId="3099"/>
    <cellStyle name="좋음 2 5 2 2 8" xfId="4367"/>
    <cellStyle name="좋음 2 5 2 2 9" xfId="3012"/>
    <cellStyle name="좋음 2 5 2 4" xfId="3327"/>
    <cellStyle name="좋음 2 5 2 6" xfId="638"/>
    <cellStyle name="좋음 2 5 2 8" xfId="4368"/>
    <cellStyle name="좋음 2 5 20" xfId="2693"/>
    <cellStyle name="좋음 2 5 21" xfId="2841"/>
    <cellStyle name="좋음 2 5 8" xfId="5073"/>
    <cellStyle name="좋음 2 5 9" xfId="4982"/>
    <cellStyle name="좋음 2 50" xfId="262"/>
    <cellStyle name="좋음 2 52" xfId="245"/>
    <cellStyle name="좋음 2 54" xfId="223"/>
    <cellStyle name="좋음 2 56" xfId="201"/>
    <cellStyle name="좋음 2 6 10" xfId="551"/>
    <cellStyle name="좋음 2 6 2 11" xfId="606"/>
    <cellStyle name="좋음 2 6 2 12" xfId="3328"/>
    <cellStyle name="좋음 2 6 2 2 2" xfId="3785"/>
    <cellStyle name="좋음 2 6 2 4" xfId="919"/>
    <cellStyle name="좋음 2 6 2 5" xfId="4534"/>
    <cellStyle name="좋음 2 6 2 6" xfId="652"/>
    <cellStyle name="좋음 2 6 2 8" xfId="1172"/>
    <cellStyle name="좋음 2 6 3" xfId="1870"/>
    <cellStyle name="좋음 2 6 4" xfId="4253"/>
    <cellStyle name="좋음 2 6 5" xfId="4512"/>
    <cellStyle name="좋음 2 6 6" xfId="3064"/>
    <cellStyle name="좋음 2 6 7" xfId="2663"/>
    <cellStyle name="좋음 2 6 8" xfId="4177"/>
    <cellStyle name="좋음 2 63" xfId="5077"/>
    <cellStyle name="좋음 2 64" xfId="4986"/>
    <cellStyle name="좋음 2 66" xfId="4856"/>
    <cellStyle name="좋음 2 75" xfId="3903"/>
    <cellStyle name="좋음 2 77" xfId="3075"/>
    <cellStyle name="좋음 2 78" xfId="1729"/>
    <cellStyle name="좋음 2 79" xfId="3585"/>
    <cellStyle name="좋음 3 20" xfId="2164"/>
    <cellStyle name="좋음 3 47" xfId="1987"/>
    <cellStyle name="좋음 3 51" xfId="5072"/>
    <cellStyle name="좋음 3 52" xfId="4981"/>
    <cellStyle name="좋음 3 53" xfId="4936"/>
    <cellStyle name="좋음 3 54" xfId="4852"/>
    <cellStyle name="좋음 3 57" xfId="4642"/>
    <cellStyle name="좋음 3 58" xfId="3739"/>
    <cellStyle name="좋음 3 65" xfId="4179"/>
    <cellStyle name="좋음 3 67" xfId="2873"/>
    <cellStyle name="좋음 4 10" xfId="4935"/>
    <cellStyle name="좋음 4 11" xfId="4851"/>
    <cellStyle name="좋음 4 14" xfId="4652"/>
    <cellStyle name="좋음 4 15" xfId="3740"/>
    <cellStyle name="좋음 4 2 12" xfId="3581"/>
    <cellStyle name="좋음 4 2 2" xfId="1993"/>
    <cellStyle name="좋음 4 2 2 10" xfId="2392"/>
    <cellStyle name="좋음 4 2 2 12" xfId="1609"/>
    <cellStyle name="좋음 4 2 2 2" xfId="3761"/>
    <cellStyle name="좋음 4 2 2 3" xfId="4423"/>
    <cellStyle name="좋음 4 2 2 4" xfId="3876"/>
    <cellStyle name="좋음 4 2 2 7" xfId="3488"/>
    <cellStyle name="좋음 4 2 2 9" xfId="2454"/>
    <cellStyle name="좋음 4 2 3" xfId="4268"/>
    <cellStyle name="좋음 4 2 4" xfId="3483"/>
    <cellStyle name="좋음 4 2 9" xfId="2540"/>
    <cellStyle name="좋음 4 8" xfId="5071"/>
    <cellStyle name="좋음 4 9" xfId="4980"/>
    <cellStyle name="좋음 48" xfId="968"/>
    <cellStyle name="좋음 5 10" xfId="1961"/>
    <cellStyle name="좋음 5 11" xfId="4850"/>
    <cellStyle name="좋음 5 13" xfId="4722"/>
    <cellStyle name="좋음 5 14" xfId="4651"/>
    <cellStyle name="좋음 5 15" xfId="3741"/>
    <cellStyle name="좋음 5 2 11" xfId="4510"/>
    <cellStyle name="좋음 5 2 12" xfId="1614"/>
    <cellStyle name="좋음 5 2 2 11" xfId="171"/>
    <cellStyle name="좋음 5 2 2 12" xfId="1812"/>
    <cellStyle name="좋음 5 2 2 2" xfId="3759"/>
    <cellStyle name="좋음 5 2 2 3" xfId="4424"/>
    <cellStyle name="좋음 5 2 2 4" xfId="3190"/>
    <cellStyle name="좋음 5 2 2 7" xfId="3069"/>
    <cellStyle name="좋음 5 2 2 8" xfId="2598"/>
    <cellStyle name="좋음 5 2 2 9" xfId="2624"/>
    <cellStyle name="좋음 5 20" xfId="4298"/>
    <cellStyle name="좋음 5 21" xfId="1666"/>
    <cellStyle name="좋음 5 23" xfId="755"/>
    <cellStyle name="좋음 5 8" xfId="5070"/>
    <cellStyle name="좋음 5 9" xfId="4979"/>
    <cellStyle name="좋음 50" xfId="526"/>
    <cellStyle name="좋음 52" xfId="255"/>
    <cellStyle name="좋음 54" xfId="234"/>
    <cellStyle name="좋음 56" xfId="212"/>
    <cellStyle name="좋음 6 10" xfId="343"/>
    <cellStyle name="좋음 6 2 11" xfId="4541"/>
    <cellStyle name="좋음 6 2 2 2" xfId="3758"/>
    <cellStyle name="좋음 6 2 5" xfId="3063"/>
    <cellStyle name="좋음 6 2 6" xfId="3425"/>
    <cellStyle name="좋음 6 2 8" xfId="1828"/>
    <cellStyle name="좋음 6 5" xfId="3651"/>
    <cellStyle name="좋음 6 6" xfId="1852"/>
    <cellStyle name="좋음 6 7" xfId="2988"/>
    <cellStyle name="좋음 63" xfId="5078"/>
    <cellStyle name="좋음 63 11" xfId="4013"/>
    <cellStyle name="좋음 63 12" xfId="2348"/>
    <cellStyle name="좋음 63 5" xfId="4528"/>
    <cellStyle name="좋음 63 7" xfId="4124"/>
    <cellStyle name="좋음 63 8" xfId="1676"/>
    <cellStyle name="좋음 63 9" xfId="3321"/>
    <cellStyle name="좋음 64" xfId="4987"/>
    <cellStyle name="좋음 64 10" xfId="1604"/>
    <cellStyle name="좋음 64 11" xfId="1415"/>
    <cellStyle name="좋음 64 12" xfId="1260"/>
    <cellStyle name="좋음 64 2" xfId="3231"/>
    <cellStyle name="좋음 64 6" xfId="2591"/>
    <cellStyle name="좋음 64 7" xfId="2448"/>
    <cellStyle name="좋음 64 9" xfId="2218"/>
    <cellStyle name="좋음 65 10" xfId="1554"/>
    <cellStyle name="좋음 65 11" xfId="1366"/>
    <cellStyle name="좋음 65 12" xfId="1230"/>
    <cellStyle name="좋음 65 2" xfId="3176"/>
    <cellStyle name="좋음 65 5" xfId="1823"/>
    <cellStyle name="좋음 65 7" xfId="2419"/>
    <cellStyle name="좋음 65 8" xfId="2310"/>
    <cellStyle name="좋음 65 9" xfId="135"/>
    <cellStyle name="좋음 66" xfId="4857"/>
    <cellStyle name="좋음 66 10" xfId="1509"/>
    <cellStyle name="좋음 66 11" xfId="1324"/>
    <cellStyle name="좋음 66 12" xfId="1206"/>
    <cellStyle name="좋음 66 3" xfId="1850"/>
    <cellStyle name="좋음 66 4" xfId="2833"/>
    <cellStyle name="좋음 66 7" xfId="2382"/>
    <cellStyle name="좋음 67 10" xfId="1467"/>
    <cellStyle name="좋음 67 11" xfId="287"/>
    <cellStyle name="좋음 67 12" xfId="894"/>
    <cellStyle name="좋음 67 2" xfId="3123"/>
    <cellStyle name="좋음 67 5" xfId="2641"/>
    <cellStyle name="좋음 67 8" xfId="2253"/>
    <cellStyle name="좋음 67 9" xfId="208"/>
    <cellStyle name="좋음 68 10" xfId="1436"/>
    <cellStyle name="좋음 68 11" xfId="1274"/>
    <cellStyle name="좋음 68 12" xfId="874"/>
    <cellStyle name="좋음 68 6" xfId="2468"/>
    <cellStyle name="좋음 68 8" xfId="2231"/>
    <cellStyle name="좋음 68 9" xfId="1627"/>
    <cellStyle name="좋음 72" xfId="4372"/>
    <cellStyle name="좋음 73" xfId="2959"/>
    <cellStyle name="좋음 74" xfId="3559"/>
    <cellStyle name="좋음 77" xfId="3703"/>
    <cellStyle name="출력 2 2 16" xfId="2007"/>
    <cellStyle name="출력 2 2 28" xfId="2006"/>
    <cellStyle name="출력 2 2 48" xfId="5067"/>
    <cellStyle name="출력 2 2 50" xfId="4932"/>
    <cellStyle name="출력 2 2 51" xfId="4847"/>
    <cellStyle name="출력 2 2 53" xfId="4730"/>
    <cellStyle name="출력 2 2 54" xfId="4648"/>
    <cellStyle name="출력 2 2 55" xfId="3744"/>
    <cellStyle name="출력 2 2 57" xfId="3293"/>
    <cellStyle name="출력 2 2 59" xfId="1882"/>
    <cellStyle name="출력 2 2 60" xfId="3380"/>
    <cellStyle name="출력 2 2 61" xfId="3553"/>
    <cellStyle name="출력 2 2 64" xfId="2373"/>
    <cellStyle name="출력 2 3 10" xfId="4931"/>
    <cellStyle name="출력 2 3 11" xfId="4846"/>
    <cellStyle name="출력 2 3 13" xfId="4729"/>
    <cellStyle name="출력 2 3 14" xfId="4647"/>
    <cellStyle name="출력 2 3 15" xfId="3745"/>
    <cellStyle name="출력 2 3 19" xfId="3941"/>
    <cellStyle name="출력 2 3 2 10" xfId="3314"/>
    <cellStyle name="출력 2 3 2 11" xfId="2388"/>
    <cellStyle name="출력 2 3 2 2 11" xfId="1633"/>
    <cellStyle name="출력 2 3 2 2 12" xfId="1471"/>
    <cellStyle name="출력 2 3 2 2 2" xfId="3733"/>
    <cellStyle name="출력 2 3 2 2 3" xfId="4428"/>
    <cellStyle name="출력 2 3 2 2 6" xfId="2731"/>
    <cellStyle name="출력 2 3 2 2 7" xfId="4045"/>
    <cellStyle name="출력 2 3 2 7" xfId="3021"/>
    <cellStyle name="출력 2 3 20" xfId="3260"/>
    <cellStyle name="출력 2 3 22" xfId="2603"/>
    <cellStyle name="출력 2 3 8" xfId="5066"/>
    <cellStyle name="출력 2 4 10" xfId="4930"/>
    <cellStyle name="출력 2 4 11" xfId="4845"/>
    <cellStyle name="출력 2 4 13" xfId="4728"/>
    <cellStyle name="출력 2 4 14" xfId="4646"/>
    <cellStyle name="출력 2 4 15" xfId="3747"/>
    <cellStyle name="출력 2 4 16" xfId="4272"/>
    <cellStyle name="출력 2 4 17" xfId="3437"/>
    <cellStyle name="출력 2 4 18" xfId="4173"/>
    <cellStyle name="출력 2 4 2 10" xfId="543"/>
    <cellStyle name="출력 2 4 2 11" xfId="2340"/>
    <cellStyle name="출력 2 4 2 12" xfId="1784"/>
    <cellStyle name="출력 2 4 2 2 10" xfId="1806"/>
    <cellStyle name="출력 2 4 2 2 11" xfId="3606"/>
    <cellStyle name="출력 2 4 2 2 12" xfId="1439"/>
    <cellStyle name="출력 2 4 2 2 2" xfId="3725"/>
    <cellStyle name="출력 2 4 2 2 3" xfId="4429"/>
    <cellStyle name="출력 2 4 2 2 4" xfId="3875"/>
    <cellStyle name="출력 2 4 2 2 7" xfId="4046"/>
    <cellStyle name="출력 2 4 2 5" xfId="4098"/>
    <cellStyle name="출력 2 4 2 6" xfId="368"/>
    <cellStyle name="출력 2 4 2 9" xfId="2579"/>
    <cellStyle name="출력 2 4 20" xfId="4005"/>
    <cellStyle name="출력 2 4 5" xfId="1983"/>
    <cellStyle name="출력 2 4 6" xfId="1980"/>
    <cellStyle name="출력 2 4 8" xfId="5065"/>
    <cellStyle name="출력 2 48" xfId="177"/>
    <cellStyle name="출력 2 5 10" xfId="4929"/>
    <cellStyle name="출력 2 5 11" xfId="4844"/>
    <cellStyle name="출력 2 5 13" xfId="4727"/>
    <cellStyle name="출력 2 5 14" xfId="4645"/>
    <cellStyle name="출력 2 5 15" xfId="3748"/>
    <cellStyle name="출력 2 5 16" xfId="4976"/>
    <cellStyle name="출력 2 5 17" xfId="1877"/>
    <cellStyle name="출력 2 5 18" xfId="3214"/>
    <cellStyle name="출력 2 5 2 10" xfId="3107"/>
    <cellStyle name="출력 2 5 2 2 10" xfId="2238"/>
    <cellStyle name="출력 2 5 2 2 11" xfId="3048"/>
    <cellStyle name="출력 2 5 2 2 2" xfId="3722"/>
    <cellStyle name="출력 2 5 2 2 3" xfId="4430"/>
    <cellStyle name="출력 2 5 2 2 4" xfId="3874"/>
    <cellStyle name="출력 2 5 2 2 5" xfId="2926"/>
    <cellStyle name="출력 2 5 2 2 8" xfId="2477"/>
    <cellStyle name="출력 2 5 2 5" xfId="4109"/>
    <cellStyle name="출력 2 5 2 7" xfId="4444"/>
    <cellStyle name="출력 2 5 2 8" xfId="1059"/>
    <cellStyle name="출력 2 5 2 9" xfId="4357"/>
    <cellStyle name="출력 2 5 22" xfId="2577"/>
    <cellStyle name="출력 2 5 23" xfId="2269"/>
    <cellStyle name="출력 2 5 8" xfId="5064"/>
    <cellStyle name="출력 2 50" xfId="766"/>
    <cellStyle name="출력 2 52" xfId="1742"/>
    <cellStyle name="출력 2 54" xfId="454"/>
    <cellStyle name="출력 2 56" xfId="268"/>
    <cellStyle name="출력 2 6 10" xfId="4384"/>
    <cellStyle name="출력 2 6 11" xfId="1858"/>
    <cellStyle name="출력 2 6 2 10" xfId="2967"/>
    <cellStyle name="출력 2 6 2 2 2" xfId="3721"/>
    <cellStyle name="출력 2 6 2 8" xfId="1044"/>
    <cellStyle name="출력 2 63" xfId="5068"/>
    <cellStyle name="출력 2 65" xfId="4933"/>
    <cellStyle name="출력 2 66" xfId="4848"/>
    <cellStyle name="출력 2 68" xfId="4731"/>
    <cellStyle name="출력 2 69" xfId="4649"/>
    <cellStyle name="출력 2 70" xfId="3743"/>
    <cellStyle name="출력 2 76" xfId="4577"/>
    <cellStyle name="출력 2 78" xfId="3679"/>
    <cellStyle name="출력 3 5" xfId="2005"/>
    <cellStyle name="출력 3 51" xfId="5063"/>
    <cellStyle name="출력 3 53" xfId="4928"/>
    <cellStyle name="출력 3 54" xfId="4843"/>
    <cellStyle name="출력 3 56" xfId="4726"/>
    <cellStyle name="출력 3 57" xfId="4644"/>
    <cellStyle name="출력 3 58" xfId="3749"/>
    <cellStyle name="출력 3 63" xfId="2744"/>
    <cellStyle name="출력 3 66" xfId="2282"/>
    <cellStyle name="출력 3 67" xfId="1641"/>
    <cellStyle name="출력 4" xfId="2090"/>
    <cellStyle name="출력 4 10" xfId="4927"/>
    <cellStyle name="출력 4 11" xfId="4842"/>
    <cellStyle name="출력 4 13" xfId="4725"/>
    <cellStyle name="출력 4 14" xfId="4643"/>
    <cellStyle name="출력 4 15" xfId="1893"/>
    <cellStyle name="출력 4 17" xfId="3094"/>
    <cellStyle name="출력 4 18" xfId="3830"/>
    <cellStyle name="출력 4 2 10" xfId="2596"/>
    <cellStyle name="출력 4 2 11" xfId="4321"/>
    <cellStyle name="출력 4 2 2 10" xfId="924"/>
    <cellStyle name="출력 4 2 2 2" xfId="3702"/>
    <cellStyle name="출력 4 2 2 3" xfId="4432"/>
    <cellStyle name="출력 4 2 2 4" xfId="3872"/>
    <cellStyle name="출력 4 2 2 5" xfId="4146"/>
    <cellStyle name="출력 4 2 2 7" xfId="4182"/>
    <cellStyle name="출력 4 2 2 8" xfId="185"/>
    <cellStyle name="출력 4 2 5" xfId="4488"/>
    <cellStyle name="출력 4 2 7" xfId="4515"/>
    <cellStyle name="출력 4 21" xfId="2551"/>
    <cellStyle name="출력 4 23" xfId="2323"/>
    <cellStyle name="출력 4 24" xfId="563"/>
    <cellStyle name="출력 4 8" xfId="5062"/>
    <cellStyle name="출력 48" xfId="189"/>
    <cellStyle name="출력 5 10" xfId="4926"/>
    <cellStyle name="출력 5 13" xfId="4724"/>
    <cellStyle name="출력 5 14" xfId="1947"/>
    <cellStyle name="출력 5 15" xfId="3751"/>
    <cellStyle name="출력 5 19" xfId="3426"/>
    <cellStyle name="출력 5 2 12" xfId="115"/>
    <cellStyle name="출력 5 2 2 10" xfId="11"/>
    <cellStyle name="출력 5 2 2 11" xfId="2438"/>
    <cellStyle name="출력 5 2 2 12" xfId="3203"/>
    <cellStyle name="출력 5 2 2 2" xfId="3698"/>
    <cellStyle name="출력 5 2 2 3" xfId="4433"/>
    <cellStyle name="출력 5 2 2 4" xfId="3871"/>
    <cellStyle name="출력 5 2 2 5" xfId="4147"/>
    <cellStyle name="출력 5 2 2 7" xfId="3807"/>
    <cellStyle name="출력 5 2 2 8" xfId="173"/>
    <cellStyle name="출력 5 2 6" xfId="3045"/>
    <cellStyle name="출력 5 2 9" xfId="3757"/>
    <cellStyle name="출력 5 21" xfId="4346"/>
    <cellStyle name="출력 5 24" xfId="250"/>
    <cellStyle name="출력 5 8" xfId="5061"/>
    <cellStyle name="출력 50" xfId="765"/>
    <cellStyle name="출력 52" xfId="32"/>
    <cellStyle name="출력 54" xfId="31"/>
    <cellStyle name="출력 56" xfId="453"/>
    <cellStyle name="출력 6 10" xfId="1896"/>
    <cellStyle name="출력 6 2 10" xfId="680"/>
    <cellStyle name="출력 6 2 11" xfId="2256"/>
    <cellStyle name="출력 6 2 12" xfId="2464"/>
    <cellStyle name="출력 6 2 2 2" xfId="3697"/>
    <cellStyle name="출력 6 2 8" xfId="4121"/>
    <cellStyle name="출력 6 2 9" xfId="1820"/>
    <cellStyle name="출력 6 4" xfId="4529"/>
    <cellStyle name="출력 63" xfId="5069"/>
    <cellStyle name="출력 63 12" xfId="1064"/>
    <cellStyle name="출력 63 5" xfId="4335"/>
    <cellStyle name="출력 63 6" xfId="2832"/>
    <cellStyle name="출력 64" xfId="4978"/>
    <cellStyle name="출력 64 10" xfId="1600"/>
    <cellStyle name="출력 64 11" xfId="1411"/>
    <cellStyle name="출력 64 12" xfId="1259"/>
    <cellStyle name="출력 64 2" xfId="3224"/>
    <cellStyle name="출력 64 3" xfId="3057"/>
    <cellStyle name="출력 64 4" xfId="2895"/>
    <cellStyle name="출력 64 6" xfId="2587"/>
    <cellStyle name="출력 64 7" xfId="2442"/>
    <cellStyle name="출력 64 9" xfId="2213"/>
    <cellStyle name="출력 65" xfId="4934"/>
    <cellStyle name="출력 65 10" xfId="1550"/>
    <cellStyle name="출력 65 11" xfId="1362"/>
    <cellStyle name="출력 65 12" xfId="1229"/>
    <cellStyle name="출력 65 2" xfId="3169"/>
    <cellStyle name="출력 65 7" xfId="2415"/>
    <cellStyle name="출력 65 8" xfId="2304"/>
    <cellStyle name="출력 66" xfId="4849"/>
    <cellStyle name="출력 66 10" xfId="1504"/>
    <cellStyle name="출력 66 11" xfId="1320"/>
    <cellStyle name="출력 66 12" xfId="1205"/>
    <cellStyle name="출력 66 4" xfId="2827"/>
    <cellStyle name="출력 66 7" xfId="2376"/>
    <cellStyle name="출력 67 10" xfId="1463"/>
    <cellStyle name="출력 67 11" xfId="1294"/>
    <cellStyle name="출력 67 12" xfId="893"/>
    <cellStyle name="출력 67 2" xfId="3117"/>
    <cellStyle name="출력 67 3" xfId="2940"/>
    <cellStyle name="출력 67 4" xfId="2784"/>
    <cellStyle name="출력 67 5" xfId="2634"/>
    <cellStyle name="출력 67 6" xfId="2506"/>
    <cellStyle name="출력 67 7" xfId="2349"/>
    <cellStyle name="출력 67 9" xfId="299"/>
    <cellStyle name="출력 68" xfId="4732"/>
    <cellStyle name="출력 68 10" xfId="1431"/>
    <cellStyle name="출력 68 11" xfId="1270"/>
    <cellStyle name="출력 68 12" xfId="873"/>
    <cellStyle name="출력 68 2" xfId="3088"/>
    <cellStyle name="출력 68 8" xfId="2225"/>
    <cellStyle name="출력 68 9" xfId="1623"/>
    <cellStyle name="출력 69" xfId="4650"/>
    <cellStyle name="출력 70" xfId="3742"/>
    <cellStyle name="출력 77" xfId="2453"/>
    <cellStyle name="통화 [ 10" xfId="1763"/>
    <cellStyle name="통화 [ 11" xfId="144"/>
    <cellStyle name="통화 [ 12" xfId="132"/>
    <cellStyle name="통화 [ 13" xfId="120"/>
    <cellStyle name="통화 [ 14" xfId="108"/>
    <cellStyle name="통화 [ 15" xfId="96"/>
    <cellStyle name="통화 [ 16" xfId="204"/>
    <cellStyle name="통화 [ 17" xfId="475"/>
    <cellStyle name="통화 [ 18" xfId="472"/>
    <cellStyle name="통화 [ 4" xfId="481"/>
    <cellStyle name="통화 [ 46" xfId="859"/>
    <cellStyle name="통화 [ 6" xfId="773"/>
    <cellStyle name="통화 [ 7" xfId="774"/>
    <cellStyle name="통화 [ 8" xfId="43"/>
    <cellStyle name="통화 [ 9" xfId="1099"/>
    <cellStyle name="표준" xfId="0" builtinId="0"/>
    <cellStyle name="표준 15 4 2" xfId="2105"/>
    <cellStyle name="표준 2" xfId="1009"/>
    <cellStyle name="표준 2 10" xfId="1174"/>
    <cellStyle name="표준 2 11" xfId="1111"/>
    <cellStyle name="표준 2 12" xfId="693"/>
    <cellStyle name="표준 2 13" xfId="611"/>
    <cellStyle name="표준 2 14" xfId="538"/>
    <cellStyle name="표준 2 15" xfId="870"/>
    <cellStyle name="표준 2 2 2 3" xfId="844"/>
    <cellStyle name="표준 2 2 2 4" xfId="796"/>
    <cellStyle name="표준 2 3 2 3" xfId="839"/>
    <cellStyle name="표준 2 3 2 4" xfId="2"/>
    <cellStyle name="표준 2 3 3" xfId="2186"/>
    <cellStyle name="표준 2 4 5" xfId="833"/>
    <cellStyle name="표준 2 4 6" xfId="275"/>
    <cellStyle name="표준 2 5 3" xfId="828"/>
    <cellStyle name="표준 2 5 4" xfId="782"/>
    <cellStyle name="표준 2 6 2" xfId="52"/>
    <cellStyle name="표준 2 6 3" xfId="823"/>
    <cellStyle name="표준 2 6 4" xfId="792"/>
    <cellStyle name="표준 2 7 3" xfId="821"/>
    <cellStyle name="표준 2 7 4" xfId="803"/>
    <cellStyle name="표준 2 8 3" xfId="819"/>
    <cellStyle name="표준 2 8 4" xfId="794"/>
    <cellStyle name="표준 3" xfId="1008"/>
    <cellStyle name="표준 3 10" xfId="1163"/>
    <cellStyle name="표준 3 11" xfId="1086"/>
    <cellStyle name="표준 3 12" xfId="692"/>
    <cellStyle name="표준 3 13" xfId="630"/>
    <cellStyle name="표준 3 14" xfId="83"/>
    <cellStyle name="표준 3 3 3 3" xfId="838"/>
    <cellStyle name="표준 3 3 3 4" xfId="786"/>
    <cellStyle name="표준 3 4 3" xfId="832"/>
    <cellStyle name="표준 3 4 4" xfId="797"/>
    <cellStyle name="표준 3 5 3" xfId="827"/>
    <cellStyle name="표준 3 5 4" xfId="780"/>
    <cellStyle name="표준 3 6" xfId="91"/>
    <cellStyle name="표준 4 10" xfId="1150"/>
    <cellStyle name="표준 4 11" xfId="731"/>
    <cellStyle name="표준 4 12" xfId="65"/>
    <cellStyle name="표준 4 13" xfId="613"/>
    <cellStyle name="표준 4 14" xfId="525"/>
    <cellStyle name="표준 4 2 3" xfId="843"/>
    <cellStyle name="표준 4 2 4" xfId="798"/>
    <cellStyle name="표준 4 3 3" xfId="837"/>
    <cellStyle name="표준 4 3 4" xfId="276"/>
    <cellStyle name="표준 4 4 2 4" xfId="2104"/>
    <cellStyle name="표준 4 4 8" xfId="831"/>
    <cellStyle name="표준 4 4 9" xfId="783"/>
    <cellStyle name="표준 4 5 8" xfId="826"/>
    <cellStyle name="표준 4 5 9" xfId="784"/>
    <cellStyle name="표준 4 6" xfId="60"/>
    <cellStyle name="표준 5 10" xfId="84"/>
    <cellStyle name="표준 5 11" xfId="746"/>
    <cellStyle name="표준 5 12" xfId="691"/>
    <cellStyle name="표준 5 13" xfId="593"/>
    <cellStyle name="표준 5 14" xfId="200"/>
    <cellStyle name="표준 5 2 3" xfId="842"/>
    <cellStyle name="표준 5 2 4" xfId="795"/>
    <cellStyle name="표준 5 3 3" xfId="836"/>
    <cellStyle name="표준 5 3 4" xfId="802"/>
    <cellStyle name="표준 5 4 3" xfId="830"/>
    <cellStyle name="표준 5 4 4" xfId="278"/>
    <cellStyle name="표준 6 10" xfId="1129"/>
    <cellStyle name="표준 6 11" xfId="753"/>
    <cellStyle name="표준 6 12" xfId="645"/>
    <cellStyle name="표준 6 13" xfId="571"/>
    <cellStyle name="표준 6 14" xfId="188"/>
    <cellStyle name="표준 6 2 3" xfId="841"/>
    <cellStyle name="표준 6 2 4" xfId="800"/>
    <cellStyle name="표준 6 3 3" xfId="835"/>
    <cellStyle name="표준 6 3 4" xfId="790"/>
    <cellStyle name="표준 6 8" xfId="64"/>
    <cellStyle name="표준 6 9" xfId="1792"/>
    <cellStyle name="표준 7 6" xfId="808"/>
    <cellStyle name="표준 8 10 2" xfId="1124"/>
    <cellStyle name="표준 8 10 3" xfId="815"/>
    <cellStyle name="표준 8 10 4" xfId="807"/>
    <cellStyle name="표준 8 11" xfId="717"/>
    <cellStyle name="표준 8 12" xfId="623"/>
    <cellStyle name="표준 8 13" xfId="557"/>
    <cellStyle name="표준 8 14" xfId="176"/>
    <cellStyle name="표준 8 15" xfId="857"/>
    <cellStyle name="표준 8 16" xfId="789"/>
    <cellStyle name="표준 8 2 10" xfId="840"/>
    <cellStyle name="표준 8 2 11" xfId="793"/>
    <cellStyle name="표준 8 3 10" xfId="3"/>
    <cellStyle name="표준 8 3 9" xfId="834"/>
    <cellStyle name="표준 8 4 8" xfId="829"/>
    <cellStyle name="표준 8 4 9" xfId="785"/>
    <cellStyle name="표준 8 5 7" xfId="824"/>
    <cellStyle name="표준 8 5 8" xfId="806"/>
    <cellStyle name="표준 8 6 2" xfId="87"/>
    <cellStyle name="표준 8 6 3" xfId="822"/>
    <cellStyle name="표준 8 6 4" xfId="274"/>
    <cellStyle name="표준 8 7 3" xfId="820"/>
    <cellStyle name="표준 8 7 4" xfId="799"/>
    <cellStyle name="표준 8 8 3" xfId="817"/>
    <cellStyle name="표준 8 8 4" xfId="852"/>
    <cellStyle name="표준 8 9 2" xfId="1775"/>
    <cellStyle name="표준 8 9 3" xfId="816"/>
    <cellStyle name="표준 8 9 4" xfId="279"/>
    <cellStyle name="표준2" xfId="1098"/>
  </cellStyles>
  <dxfs count="0"/>
  <tableStyles count="0" defaultTableStyle="TableStyleMedium9" defaultPivotStyle="PivotStyleLight16"/>
  <colors>
    <mruColors>
      <color rgb="FFEEECE1"/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1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6.xml"/><Relationship Id="rId20" Type="http://schemas.openxmlformats.org/officeDocument/2006/relationships/externalLink" Target="externalLinks/externalLink1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582706</xdr:colOff>
      <xdr:row>12</xdr:row>
      <xdr:rowOff>0</xdr:rowOff>
    </xdr:from>
    <xdr:to>
      <xdr:col>7</xdr:col>
      <xdr:colOff>112619</xdr:colOff>
      <xdr:row>15</xdr:row>
      <xdr:rowOff>10086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4E081959-C3C3-444C-BCA6-A2E3A5A251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21081" y="5638800"/>
          <a:ext cx="3149413" cy="52443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78444</xdr:colOff>
          <xdr:row>7</xdr:row>
          <xdr:rowOff>235323</xdr:rowOff>
        </xdr:from>
        <xdr:to>
          <xdr:col>9</xdr:col>
          <xdr:colOff>168091</xdr:colOff>
          <xdr:row>7</xdr:row>
          <xdr:rowOff>1580029</xdr:rowOff>
        </xdr:to>
        <xdr:pic>
          <xdr:nvPicPr>
            <xdr:cNvPr id="3" name="그림 2">
              <a:extLst>
                <a:ext uri="{FF2B5EF4-FFF2-40B4-BE49-F238E27FC236}">
                  <a16:creationId xmlns:a16="http://schemas.microsoft.com/office/drawing/2014/main" id="{73B75EAB-0A88-4B11-BBA4-C72C89873E2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R$25:$U$32" spid="_x0000_s1129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319620" y="2297205"/>
              <a:ext cx="5188324" cy="134470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78442</xdr:colOff>
          <xdr:row>7</xdr:row>
          <xdr:rowOff>2061883</xdr:rowOff>
        </xdr:from>
        <xdr:to>
          <xdr:col>7</xdr:col>
          <xdr:colOff>659467</xdr:colOff>
          <xdr:row>7</xdr:row>
          <xdr:rowOff>2414308</xdr:rowOff>
        </xdr:to>
        <xdr:pic>
          <xdr:nvPicPr>
            <xdr:cNvPr id="4" name="그림 3">
              <a:extLst>
                <a:ext uri="{FF2B5EF4-FFF2-40B4-BE49-F238E27FC236}">
                  <a16:creationId xmlns:a16="http://schemas.microsoft.com/office/drawing/2014/main" id="{B1A79635-0F0E-462A-ACA8-C84484338BB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M$22:$P$23" spid="_x0000_s1129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316817" y="4119283"/>
              <a:ext cx="4200525" cy="352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KIMNH\JOJIK\&#50644;&#47553;COMP990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mdisk\&#49884;&#44277;&#51201;&#50857;\&#51060;&#51116;&#50865;\2011&#45380;\1.&#44400;&#48512;&#45824;(&#49340;&#54840;)-&#50892;&#44172;&#51076;&#49468;&#53440;\&#44592;&#49457;\2011&#45380;8&#50900;\(2011&#45380;8&#50900;)&#50504;&#51204;&#44288;&#47532;&#45236;&#50669;&#49436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mdisk\&#49444;&#44228;&#51201;&#50857;\&#9632;&#44592;&#49696;&#51088;&#47308;&#47784;&#51020;\03PEM&#50745;&#48317;&#44592;&#49696;&#51088;&#47308;\03.Pem-Ref\54%20&#44277;&#49324;&#48708;%20&#50629;&#45936;&#51060;&#53944;\2013&#45380;&#44277;&#49324;&#48708;\2013.9&#50900;\Book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620;&#51652;\MYDOCUMENTS\My%20Documents\&#49324;&#45733;-&#54840;&#54217;\2001&#47785;&#54364;&#50896;&#44032;(&#48320;&#44221;)\&#47785;&#54364;&#50896;&#44032;2&#52264;&#48320;&#44221;(&#54788;&#51109;)\&#44552;&#5492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9688;&#52285;\&#49328;&#49457;1&#53552;&#45328;\My%20Documents\1999&#45380;\&#50696;&#49328;-&#45236;&#50669;&#49436;\&#50696;&#49328;&#44288;&#47144;&#49436;&#47448;\99-05-25-&#49436;&#50872;&#45824;&#45236;&#50669;&#49436;\&#52572;&#51333;&#54028;&#51068;\99-05-10-&#49436;&#50872;&#45824;&#44288;&#47144;(&#45236;&#50669;&#49436;-1&#49688;&#51221;&#51473;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9688;&#52285;\&#49328;&#49457;1&#53552;&#45328;\My%20Documents\1999&#45380;\&#50696;&#49328;-&#45236;&#50669;&#49436;\&#50696;&#49328;&#44288;&#47144;&#49436;&#47448;\99-04-19-&#49436;&#50872;&#45824;&#44288;&#47144;\99-04-19-&#49436;&#50872;&#45824;&#44288;&#47144;(&#49688;&#51221;&#51473;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9688;&#52285;\&#49328;&#49457;1&#53552;&#45328;\My%20Documents\1999&#45380;\&#50696;&#49328;-&#45236;&#50669;&#49436;\&#50696;&#49328;&#44288;&#47144;&#49436;&#47448;\99-05-25-&#49436;&#50872;&#45824;&#45236;&#50669;&#49436;\&#52572;&#51333;&#54028;&#51068;\1.&#47609;&#50516;&#44144;&#44288;&#47144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76;&#51452;&#54788;\pem%20&#51089;&#50629;\&#51088;&#44552;&#52397;&#44396;&#49436;\&#44277;&#47924;\&#44592;&#49457;\&#50808;&#51452;\&#50668;&#51452;%20&#50900;&#51088;&#44552;&#52397;&#44396;&#4943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76;&#51452;&#54788;\pem%20&#51089;&#50629;\My%20Documents\&#44277;&#47924;\&#44592;&#49457;\&#51088;&#44552;&#52397;&#44396;&#49436;\&#44277;&#47924;\&#44592;&#49457;\&#50808;&#51452;\&#50668;&#51452;%20&#50900;&#51088;&#44552;&#52397;&#44396;&#4943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76;&#51452;&#54788;\PEM\WINDOWS\&#48148;&#53461;%20&#54868;&#47732;\&#53552;&#45328;&#44396;&#44036;&#44277;&#49324;&#48708;(20030806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76;&#51452;&#54788;\PEM\WINDOWS\&#48148;&#53461;%20&#54868;&#47732;\PEM\&#52629;&#47161;&#49328;&#50556;&#50808;&#49688;&#47144;&#51109;(&#46041;&#45824;&#44148;&#49444;)\&#52572;&#51333;%20&#54869;&#51221;\&#44277;&#49324;&#48708;(03.04.10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회사99"/>
      <sheetName val="XL4Poppy"/>
      <sheetName val="손익차9월2"/>
      <sheetName val="상반기손익차2총괄"/>
      <sheetName val="PIPE"/>
      <sheetName val="FLANGE"/>
      <sheetName val="VALVE"/>
      <sheetName val="깨기"/>
      <sheetName val="대비"/>
      <sheetName val="단가목록"/>
      <sheetName val="공사비집계"/>
      <sheetName val="예산변경사항"/>
      <sheetName val="3.현장배치"/>
      <sheetName val="현장배치"/>
      <sheetName val="내역서"/>
      <sheetName val="전기일위대가"/>
      <sheetName val="Y-WORK"/>
      <sheetName val="기둥(원형)"/>
      <sheetName val="엔링COMP9901"/>
      <sheetName val="물가자료"/>
      <sheetName val="1월"/>
      <sheetName val="Sheet5"/>
      <sheetName val="BSD (2)"/>
      <sheetName val="하중"/>
      <sheetName val="내역서(당초변경)"/>
      <sheetName val="지사인원사무실"/>
      <sheetName val="총체보활공정표"/>
      <sheetName val="수입"/>
      <sheetName val="차액보증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문"/>
      <sheetName val="표지"/>
      <sheetName val="집계표"/>
      <sheetName val="사진대지"/>
      <sheetName val="경상비청구서"/>
      <sheetName val="현장공사현황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호표1(어스볼트)"/>
      <sheetName val="호표1(기초콘크리트)"/>
      <sheetName val="호표2(PC판넬)"/>
      <sheetName val="호표4(뒤채움)"/>
    </sheetNames>
    <sheetDataSet>
      <sheetData sheetId="0"/>
      <sheetData sheetId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대가"/>
      <sheetName val="단가산출서"/>
      <sheetName val="내역서(원가분개)"/>
      <sheetName val="내역서(도급_실행)"/>
      <sheetName val="비목별내역"/>
      <sheetName val="내역서 (2)"/>
      <sheetName val="Sheet3"/>
      <sheetName val="Sheet13"/>
      <sheetName val="Sheet15"/>
      <sheetName val="피벗"/>
      <sheetName val="전체경상비 산출근거 (2)"/>
      <sheetName val="직원급료산출근거"/>
      <sheetName val="공통가설비 산출근거"/>
      <sheetName val="공통가설비 세부내역"/>
      <sheetName val="Sheet2"/>
      <sheetName val="Sheet5"/>
      <sheetName val="Sheet4"/>
    </sheetNames>
    <sheetDataSet>
      <sheetData sheetId="0">
        <row r="4">
          <cell r="B4" t="str">
            <v>경유</v>
          </cell>
          <cell r="D4" t="str">
            <v>ℓ</v>
          </cell>
          <cell r="E4">
            <v>1</v>
          </cell>
          <cell r="G4">
            <v>630</v>
          </cell>
          <cell r="N4">
            <v>630</v>
          </cell>
        </row>
        <row r="5">
          <cell r="B5" t="str">
            <v>식대</v>
          </cell>
          <cell r="D5" t="str">
            <v>식</v>
          </cell>
          <cell r="E5">
            <v>1</v>
          </cell>
          <cell r="G5">
            <v>3500</v>
          </cell>
          <cell r="P5">
            <v>3500</v>
          </cell>
        </row>
        <row r="6">
          <cell r="B6" t="str">
            <v>간식대</v>
          </cell>
          <cell r="D6" t="str">
            <v>식</v>
          </cell>
          <cell r="E6">
            <v>1</v>
          </cell>
          <cell r="G6">
            <v>1500</v>
          </cell>
          <cell r="P6">
            <v>1500</v>
          </cell>
        </row>
        <row r="7">
          <cell r="B7" t="str">
            <v>D/Z_D9N</v>
          </cell>
          <cell r="C7" t="str">
            <v>42TON</v>
          </cell>
          <cell r="D7" t="str">
            <v>일</v>
          </cell>
          <cell r="E7">
            <v>1</v>
          </cell>
          <cell r="G7">
            <v>810000</v>
          </cell>
          <cell r="M7">
            <v>450000</v>
          </cell>
          <cell r="N7">
            <v>346500</v>
          </cell>
          <cell r="O7">
            <v>0</v>
          </cell>
          <cell r="P7">
            <v>13500</v>
          </cell>
        </row>
        <row r="8">
          <cell r="B8" t="str">
            <v>D9N</v>
          </cell>
          <cell r="C8" t="str">
            <v>중기비</v>
          </cell>
          <cell r="D8" t="str">
            <v>일</v>
          </cell>
          <cell r="E8">
            <v>1</v>
          </cell>
          <cell r="F8">
            <v>450000</v>
          </cell>
          <cell r="G8">
            <v>450000</v>
          </cell>
          <cell r="M8">
            <v>450000</v>
          </cell>
        </row>
        <row r="9">
          <cell r="B9" t="str">
            <v>D9N</v>
          </cell>
          <cell r="C9" t="str">
            <v>경유</v>
          </cell>
          <cell r="D9" t="str">
            <v>ℓ</v>
          </cell>
          <cell r="E9">
            <v>550</v>
          </cell>
          <cell r="F9">
            <v>630</v>
          </cell>
          <cell r="G9">
            <v>346500</v>
          </cell>
          <cell r="N9">
            <v>346500</v>
          </cell>
        </row>
        <row r="10">
          <cell r="B10" t="str">
            <v>D9N</v>
          </cell>
          <cell r="C10" t="str">
            <v>식대</v>
          </cell>
          <cell r="D10" t="str">
            <v>식</v>
          </cell>
          <cell r="E10">
            <v>3</v>
          </cell>
          <cell r="F10">
            <v>3500</v>
          </cell>
          <cell r="G10">
            <v>10500</v>
          </cell>
          <cell r="P10">
            <v>10500</v>
          </cell>
        </row>
        <row r="11">
          <cell r="B11" t="str">
            <v>D9N</v>
          </cell>
          <cell r="C11" t="str">
            <v>간식대</v>
          </cell>
          <cell r="D11" t="str">
            <v>식</v>
          </cell>
          <cell r="E11">
            <v>2</v>
          </cell>
          <cell r="F11">
            <v>1500</v>
          </cell>
          <cell r="G11">
            <v>3000</v>
          </cell>
          <cell r="P11">
            <v>3000</v>
          </cell>
        </row>
        <row r="12">
          <cell r="B12" t="str">
            <v>D/Z_D8H</v>
          </cell>
          <cell r="C12" t="str">
            <v>32TON</v>
          </cell>
          <cell r="D12" t="str">
            <v>일</v>
          </cell>
          <cell r="E12">
            <v>1</v>
          </cell>
          <cell r="G12">
            <v>495100</v>
          </cell>
          <cell r="M12">
            <v>280000</v>
          </cell>
          <cell r="N12">
            <v>201600</v>
          </cell>
          <cell r="O12">
            <v>0</v>
          </cell>
          <cell r="P12">
            <v>13500</v>
          </cell>
        </row>
        <row r="13">
          <cell r="B13" t="str">
            <v>D8H</v>
          </cell>
          <cell r="C13" t="str">
            <v>중기비</v>
          </cell>
          <cell r="D13" t="str">
            <v>일</v>
          </cell>
          <cell r="E13">
            <v>1</v>
          </cell>
          <cell r="F13">
            <v>280000</v>
          </cell>
          <cell r="G13">
            <v>280000</v>
          </cell>
          <cell r="M13">
            <v>280000</v>
          </cell>
        </row>
        <row r="14">
          <cell r="B14" t="str">
            <v>D8H</v>
          </cell>
          <cell r="C14" t="str">
            <v>경유</v>
          </cell>
          <cell r="D14" t="str">
            <v>ℓ</v>
          </cell>
          <cell r="E14">
            <v>320</v>
          </cell>
          <cell r="F14">
            <v>630</v>
          </cell>
          <cell r="G14">
            <v>201600</v>
          </cell>
          <cell r="N14">
            <v>201600</v>
          </cell>
        </row>
        <row r="15">
          <cell r="B15" t="str">
            <v>D8H</v>
          </cell>
          <cell r="C15" t="str">
            <v>식대</v>
          </cell>
          <cell r="D15" t="str">
            <v>식</v>
          </cell>
          <cell r="E15">
            <v>3</v>
          </cell>
          <cell r="F15">
            <v>3500</v>
          </cell>
          <cell r="G15">
            <v>10500</v>
          </cell>
          <cell r="P15">
            <v>10500</v>
          </cell>
        </row>
        <row r="16">
          <cell r="B16" t="str">
            <v>D8H</v>
          </cell>
          <cell r="C16" t="str">
            <v>간식대</v>
          </cell>
          <cell r="D16" t="str">
            <v>식</v>
          </cell>
          <cell r="E16">
            <v>2</v>
          </cell>
          <cell r="F16">
            <v>1500</v>
          </cell>
          <cell r="G16">
            <v>3000</v>
          </cell>
          <cell r="P16">
            <v>3000</v>
          </cell>
        </row>
        <row r="17">
          <cell r="B17" t="str">
            <v>D/Z_6P</v>
          </cell>
          <cell r="C17" t="str">
            <v>6TON</v>
          </cell>
          <cell r="D17" t="str">
            <v>일</v>
          </cell>
          <cell r="E17">
            <v>1</v>
          </cell>
          <cell r="G17">
            <v>257600</v>
          </cell>
          <cell r="M17">
            <v>200000</v>
          </cell>
          <cell r="N17">
            <v>44100</v>
          </cell>
          <cell r="O17">
            <v>0</v>
          </cell>
          <cell r="P17">
            <v>13500</v>
          </cell>
        </row>
        <row r="18">
          <cell r="B18" t="str">
            <v>6P</v>
          </cell>
          <cell r="C18" t="str">
            <v>중기비</v>
          </cell>
          <cell r="D18" t="str">
            <v>일</v>
          </cell>
          <cell r="E18">
            <v>1</v>
          </cell>
          <cell r="F18">
            <v>200000</v>
          </cell>
          <cell r="G18">
            <v>200000</v>
          </cell>
          <cell r="M18">
            <v>200000</v>
          </cell>
        </row>
        <row r="19">
          <cell r="B19" t="str">
            <v>6P</v>
          </cell>
          <cell r="C19" t="str">
            <v>경유</v>
          </cell>
          <cell r="D19" t="str">
            <v>ℓ</v>
          </cell>
          <cell r="E19">
            <v>70</v>
          </cell>
          <cell r="F19">
            <v>630</v>
          </cell>
          <cell r="G19">
            <v>44100</v>
          </cell>
          <cell r="N19">
            <v>44100</v>
          </cell>
        </row>
        <row r="20">
          <cell r="B20" t="str">
            <v>6P</v>
          </cell>
          <cell r="C20" t="str">
            <v>식대</v>
          </cell>
          <cell r="D20" t="str">
            <v>식</v>
          </cell>
          <cell r="E20">
            <v>3</v>
          </cell>
          <cell r="F20">
            <v>3500</v>
          </cell>
          <cell r="G20">
            <v>10500</v>
          </cell>
          <cell r="P20">
            <v>10500</v>
          </cell>
        </row>
        <row r="21">
          <cell r="B21" t="str">
            <v>6P</v>
          </cell>
          <cell r="C21" t="str">
            <v>간식대</v>
          </cell>
          <cell r="D21" t="str">
            <v>식</v>
          </cell>
          <cell r="E21">
            <v>2</v>
          </cell>
          <cell r="F21">
            <v>1500</v>
          </cell>
          <cell r="G21">
            <v>3000</v>
          </cell>
          <cell r="P21">
            <v>3000</v>
          </cell>
        </row>
        <row r="22">
          <cell r="B22" t="str">
            <v>진동R/L</v>
          </cell>
          <cell r="C22" t="str">
            <v>10TON</v>
          </cell>
          <cell r="D22" t="str">
            <v>일</v>
          </cell>
          <cell r="E22">
            <v>1</v>
          </cell>
          <cell r="G22">
            <v>216500</v>
          </cell>
          <cell r="M22">
            <v>140000</v>
          </cell>
          <cell r="N22">
            <v>63000</v>
          </cell>
          <cell r="O22">
            <v>0</v>
          </cell>
          <cell r="P22">
            <v>13500</v>
          </cell>
        </row>
        <row r="23">
          <cell r="B23" t="str">
            <v>R/L</v>
          </cell>
          <cell r="C23" t="str">
            <v>중기비</v>
          </cell>
          <cell r="D23" t="str">
            <v>일</v>
          </cell>
          <cell r="E23">
            <v>1</v>
          </cell>
          <cell r="F23">
            <v>140000</v>
          </cell>
          <cell r="G23">
            <v>140000</v>
          </cell>
          <cell r="M23">
            <v>140000</v>
          </cell>
        </row>
        <row r="24">
          <cell r="B24" t="str">
            <v>R/L</v>
          </cell>
          <cell r="C24" t="str">
            <v>경유</v>
          </cell>
          <cell r="D24" t="str">
            <v>ℓ</v>
          </cell>
          <cell r="E24">
            <v>100</v>
          </cell>
          <cell r="F24">
            <v>630</v>
          </cell>
          <cell r="G24">
            <v>63000</v>
          </cell>
          <cell r="N24">
            <v>63000</v>
          </cell>
        </row>
        <row r="25">
          <cell r="B25" t="str">
            <v>R/L</v>
          </cell>
          <cell r="C25" t="str">
            <v>식대</v>
          </cell>
          <cell r="D25" t="str">
            <v>식</v>
          </cell>
          <cell r="E25">
            <v>3</v>
          </cell>
          <cell r="F25">
            <v>3500</v>
          </cell>
          <cell r="G25">
            <v>10500</v>
          </cell>
          <cell r="P25">
            <v>10500</v>
          </cell>
        </row>
        <row r="26">
          <cell r="B26" t="str">
            <v>R/L</v>
          </cell>
          <cell r="C26" t="str">
            <v>간식대</v>
          </cell>
          <cell r="D26" t="str">
            <v>식</v>
          </cell>
          <cell r="E26">
            <v>2</v>
          </cell>
          <cell r="F26">
            <v>1500</v>
          </cell>
          <cell r="G26">
            <v>3000</v>
          </cell>
          <cell r="P26">
            <v>3000</v>
          </cell>
        </row>
        <row r="27">
          <cell r="B27" t="str">
            <v>타이어R/L</v>
          </cell>
          <cell r="C27" t="str">
            <v>15TON</v>
          </cell>
          <cell r="D27" t="str">
            <v>일</v>
          </cell>
          <cell r="E27">
            <v>1</v>
          </cell>
          <cell r="G27">
            <v>205000</v>
          </cell>
          <cell r="M27">
            <v>160000</v>
          </cell>
          <cell r="N27">
            <v>31500</v>
          </cell>
          <cell r="O27">
            <v>0</v>
          </cell>
          <cell r="P27">
            <v>13500</v>
          </cell>
        </row>
        <row r="28">
          <cell r="B28" t="str">
            <v>R/L</v>
          </cell>
          <cell r="C28" t="str">
            <v>중기비</v>
          </cell>
          <cell r="D28" t="str">
            <v>일</v>
          </cell>
          <cell r="E28">
            <v>1</v>
          </cell>
          <cell r="F28">
            <v>160000</v>
          </cell>
          <cell r="G28">
            <v>160000</v>
          </cell>
          <cell r="M28">
            <v>160000</v>
          </cell>
        </row>
        <row r="29">
          <cell r="B29" t="str">
            <v>R/L</v>
          </cell>
          <cell r="C29" t="str">
            <v>경유</v>
          </cell>
          <cell r="D29" t="str">
            <v>ℓ</v>
          </cell>
          <cell r="E29">
            <v>50</v>
          </cell>
          <cell r="F29">
            <v>630</v>
          </cell>
          <cell r="G29">
            <v>31500</v>
          </cell>
          <cell r="N29">
            <v>31500</v>
          </cell>
        </row>
        <row r="30">
          <cell r="B30" t="str">
            <v>R/L</v>
          </cell>
          <cell r="C30" t="str">
            <v>식대</v>
          </cell>
          <cell r="D30" t="str">
            <v>식</v>
          </cell>
          <cell r="E30">
            <v>3</v>
          </cell>
          <cell r="F30">
            <v>3500</v>
          </cell>
          <cell r="G30">
            <v>10500</v>
          </cell>
          <cell r="P30">
            <v>10500</v>
          </cell>
        </row>
        <row r="31">
          <cell r="B31" t="str">
            <v>R/L</v>
          </cell>
          <cell r="C31" t="str">
            <v>간식대</v>
          </cell>
          <cell r="D31" t="str">
            <v>식</v>
          </cell>
          <cell r="E31">
            <v>2</v>
          </cell>
          <cell r="F31">
            <v>1500</v>
          </cell>
          <cell r="G31">
            <v>3000</v>
          </cell>
          <cell r="P31">
            <v>3000</v>
          </cell>
        </row>
        <row r="32">
          <cell r="B32" t="str">
            <v>B/H10</v>
          </cell>
          <cell r="D32" t="str">
            <v>일</v>
          </cell>
          <cell r="E32">
            <v>1</v>
          </cell>
          <cell r="G32">
            <v>371000</v>
          </cell>
          <cell r="M32">
            <v>200000</v>
          </cell>
          <cell r="N32">
            <v>157500</v>
          </cell>
          <cell r="O32">
            <v>0</v>
          </cell>
          <cell r="P32">
            <v>13500</v>
          </cell>
        </row>
        <row r="33">
          <cell r="B33">
            <v>10</v>
          </cell>
          <cell r="C33" t="str">
            <v>중기비</v>
          </cell>
          <cell r="D33" t="str">
            <v>일</v>
          </cell>
          <cell r="E33">
            <v>1</v>
          </cell>
          <cell r="F33">
            <v>200000</v>
          </cell>
          <cell r="G33">
            <v>200000</v>
          </cell>
          <cell r="M33">
            <v>200000</v>
          </cell>
        </row>
        <row r="34">
          <cell r="B34">
            <v>10</v>
          </cell>
          <cell r="C34" t="str">
            <v>경유</v>
          </cell>
          <cell r="D34" t="str">
            <v>ℓ</v>
          </cell>
          <cell r="E34">
            <v>250</v>
          </cell>
          <cell r="F34">
            <v>630</v>
          </cell>
          <cell r="G34">
            <v>157500</v>
          </cell>
          <cell r="N34">
            <v>157500</v>
          </cell>
        </row>
        <row r="35">
          <cell r="B35">
            <v>10</v>
          </cell>
          <cell r="C35" t="str">
            <v>식대</v>
          </cell>
          <cell r="D35" t="str">
            <v>식</v>
          </cell>
          <cell r="E35">
            <v>3</v>
          </cell>
          <cell r="F35">
            <v>3500</v>
          </cell>
          <cell r="G35">
            <v>10500</v>
          </cell>
          <cell r="P35">
            <v>10500</v>
          </cell>
        </row>
        <row r="36">
          <cell r="B36">
            <v>10</v>
          </cell>
          <cell r="C36" t="str">
            <v>간식대</v>
          </cell>
          <cell r="D36" t="str">
            <v>식</v>
          </cell>
          <cell r="E36">
            <v>2</v>
          </cell>
          <cell r="F36">
            <v>1500</v>
          </cell>
          <cell r="G36">
            <v>3000</v>
          </cell>
          <cell r="P36">
            <v>3000</v>
          </cell>
        </row>
        <row r="37">
          <cell r="B37" t="str">
            <v>B/K10</v>
          </cell>
          <cell r="D37" t="str">
            <v>일</v>
          </cell>
          <cell r="E37">
            <v>1</v>
          </cell>
          <cell r="G37">
            <v>439500</v>
          </cell>
          <cell r="M37">
            <v>300000</v>
          </cell>
          <cell r="N37">
            <v>126000</v>
          </cell>
          <cell r="O37">
            <v>0</v>
          </cell>
          <cell r="P37">
            <v>13500</v>
          </cell>
        </row>
        <row r="38">
          <cell r="B38">
            <v>10</v>
          </cell>
          <cell r="C38" t="str">
            <v>중기비</v>
          </cell>
          <cell r="D38" t="str">
            <v>일</v>
          </cell>
          <cell r="E38">
            <v>1</v>
          </cell>
          <cell r="F38">
            <v>280000</v>
          </cell>
          <cell r="G38">
            <v>300000</v>
          </cell>
          <cell r="M38">
            <v>300000</v>
          </cell>
        </row>
        <row r="39">
          <cell r="B39">
            <v>10</v>
          </cell>
          <cell r="C39" t="str">
            <v>경유</v>
          </cell>
          <cell r="D39" t="str">
            <v>ℓ</v>
          </cell>
          <cell r="E39">
            <v>200</v>
          </cell>
          <cell r="F39">
            <v>630</v>
          </cell>
          <cell r="G39">
            <v>126000</v>
          </cell>
          <cell r="N39">
            <v>126000</v>
          </cell>
        </row>
        <row r="40">
          <cell r="B40">
            <v>10</v>
          </cell>
          <cell r="C40" t="str">
            <v>식대</v>
          </cell>
          <cell r="D40" t="str">
            <v>식</v>
          </cell>
          <cell r="E40">
            <v>3</v>
          </cell>
          <cell r="F40">
            <v>3500</v>
          </cell>
          <cell r="G40">
            <v>10500</v>
          </cell>
          <cell r="P40">
            <v>10500</v>
          </cell>
        </row>
        <row r="41">
          <cell r="B41">
            <v>10</v>
          </cell>
          <cell r="C41" t="str">
            <v>간식대</v>
          </cell>
          <cell r="D41" t="str">
            <v>식</v>
          </cell>
          <cell r="E41">
            <v>2</v>
          </cell>
          <cell r="F41">
            <v>1500</v>
          </cell>
          <cell r="G41">
            <v>3000</v>
          </cell>
          <cell r="P41">
            <v>3000</v>
          </cell>
        </row>
        <row r="42">
          <cell r="B42" t="str">
            <v>B/K08W</v>
          </cell>
          <cell r="D42" t="str">
            <v>일</v>
          </cell>
          <cell r="E42">
            <v>1</v>
          </cell>
          <cell r="G42">
            <v>405000</v>
          </cell>
          <cell r="M42">
            <v>400000</v>
          </cell>
          <cell r="N42">
            <v>0</v>
          </cell>
          <cell r="O42">
            <v>0</v>
          </cell>
          <cell r="P42">
            <v>5000</v>
          </cell>
        </row>
        <row r="43">
          <cell r="B43" t="str">
            <v>08W</v>
          </cell>
          <cell r="C43" t="str">
            <v>중기비</v>
          </cell>
          <cell r="D43" t="str">
            <v>일</v>
          </cell>
          <cell r="E43">
            <v>1</v>
          </cell>
          <cell r="F43">
            <v>400000</v>
          </cell>
          <cell r="G43">
            <v>400000</v>
          </cell>
          <cell r="M43">
            <v>400000</v>
          </cell>
        </row>
        <row r="44">
          <cell r="B44" t="str">
            <v>08W</v>
          </cell>
          <cell r="C44" t="str">
            <v>경유</v>
          </cell>
          <cell r="D44" t="str">
            <v>ℓ</v>
          </cell>
          <cell r="F44">
            <v>630</v>
          </cell>
          <cell r="G44">
            <v>0</v>
          </cell>
          <cell r="N44">
            <v>0</v>
          </cell>
        </row>
        <row r="45">
          <cell r="B45" t="str">
            <v>08W</v>
          </cell>
          <cell r="C45" t="str">
            <v>식대</v>
          </cell>
          <cell r="D45" t="str">
            <v>식</v>
          </cell>
          <cell r="E45">
            <v>1</v>
          </cell>
          <cell r="F45">
            <v>3500</v>
          </cell>
          <cell r="G45">
            <v>3500</v>
          </cell>
          <cell r="P45">
            <v>3500</v>
          </cell>
        </row>
        <row r="46">
          <cell r="B46" t="str">
            <v>08W</v>
          </cell>
          <cell r="C46" t="str">
            <v>간식대</v>
          </cell>
          <cell r="D46" t="str">
            <v>식</v>
          </cell>
          <cell r="E46">
            <v>1</v>
          </cell>
          <cell r="F46">
            <v>1500</v>
          </cell>
          <cell r="G46">
            <v>1500</v>
          </cell>
          <cell r="P46">
            <v>1500</v>
          </cell>
        </row>
        <row r="47">
          <cell r="B47" t="str">
            <v>B/H08W</v>
          </cell>
          <cell r="D47" t="str">
            <v>일</v>
          </cell>
          <cell r="E47">
            <v>1</v>
          </cell>
          <cell r="G47">
            <v>305000</v>
          </cell>
          <cell r="M47">
            <v>300000</v>
          </cell>
          <cell r="N47">
            <v>0</v>
          </cell>
          <cell r="O47">
            <v>0</v>
          </cell>
          <cell r="P47">
            <v>5000</v>
          </cell>
        </row>
        <row r="48">
          <cell r="B48" t="str">
            <v>08W</v>
          </cell>
          <cell r="C48" t="str">
            <v>중기비</v>
          </cell>
          <cell r="D48" t="str">
            <v>일</v>
          </cell>
          <cell r="E48">
            <v>1</v>
          </cell>
          <cell r="F48">
            <v>300000</v>
          </cell>
          <cell r="G48">
            <v>300000</v>
          </cell>
          <cell r="M48">
            <v>300000</v>
          </cell>
        </row>
        <row r="49">
          <cell r="B49" t="str">
            <v>08W</v>
          </cell>
          <cell r="C49" t="str">
            <v>경유</v>
          </cell>
          <cell r="D49" t="str">
            <v>ℓ</v>
          </cell>
          <cell r="F49">
            <v>630</v>
          </cell>
          <cell r="G49">
            <v>0</v>
          </cell>
          <cell r="N49">
            <v>0</v>
          </cell>
        </row>
        <row r="50">
          <cell r="B50" t="str">
            <v>08W</v>
          </cell>
          <cell r="C50" t="str">
            <v>식대</v>
          </cell>
          <cell r="D50" t="str">
            <v>식</v>
          </cell>
          <cell r="E50">
            <v>1</v>
          </cell>
          <cell r="F50">
            <v>3500</v>
          </cell>
          <cell r="G50">
            <v>3500</v>
          </cell>
          <cell r="P50">
            <v>3500</v>
          </cell>
        </row>
        <row r="51">
          <cell r="B51" t="str">
            <v>08W</v>
          </cell>
          <cell r="C51" t="str">
            <v>간식대</v>
          </cell>
          <cell r="D51" t="str">
            <v>식</v>
          </cell>
          <cell r="E51">
            <v>1</v>
          </cell>
          <cell r="F51">
            <v>1500</v>
          </cell>
          <cell r="G51">
            <v>1500</v>
          </cell>
          <cell r="P51">
            <v>1500</v>
          </cell>
        </row>
        <row r="52">
          <cell r="B52" t="str">
            <v>B/H02</v>
          </cell>
          <cell r="D52" t="str">
            <v>일</v>
          </cell>
          <cell r="E52">
            <v>1</v>
          </cell>
          <cell r="G52">
            <v>394500</v>
          </cell>
          <cell r="M52">
            <v>260000</v>
          </cell>
          <cell r="N52">
            <v>126000</v>
          </cell>
          <cell r="O52">
            <v>0</v>
          </cell>
          <cell r="P52">
            <v>8500</v>
          </cell>
        </row>
        <row r="53">
          <cell r="B53" t="str">
            <v>02</v>
          </cell>
          <cell r="C53" t="str">
            <v>중기비</v>
          </cell>
          <cell r="D53" t="str">
            <v>일</v>
          </cell>
          <cell r="E53">
            <v>1</v>
          </cell>
          <cell r="F53">
            <v>260000</v>
          </cell>
          <cell r="G53">
            <v>260000</v>
          </cell>
          <cell r="M53">
            <v>260000</v>
          </cell>
        </row>
        <row r="54">
          <cell r="B54" t="str">
            <v>02</v>
          </cell>
          <cell r="C54" t="str">
            <v>경유</v>
          </cell>
          <cell r="D54" t="str">
            <v>ℓ</v>
          </cell>
          <cell r="E54">
            <v>200</v>
          </cell>
          <cell r="F54">
            <v>630</v>
          </cell>
          <cell r="G54">
            <v>126000</v>
          </cell>
          <cell r="N54">
            <v>126000</v>
          </cell>
        </row>
        <row r="55">
          <cell r="B55" t="str">
            <v>02</v>
          </cell>
          <cell r="C55" t="str">
            <v>식대</v>
          </cell>
          <cell r="D55" t="str">
            <v>식</v>
          </cell>
          <cell r="E55">
            <v>2</v>
          </cell>
          <cell r="F55">
            <v>3500</v>
          </cell>
          <cell r="G55">
            <v>7000</v>
          </cell>
          <cell r="P55">
            <v>7000</v>
          </cell>
        </row>
        <row r="56">
          <cell r="B56" t="str">
            <v>02</v>
          </cell>
          <cell r="C56" t="str">
            <v>간식대</v>
          </cell>
          <cell r="D56" t="str">
            <v>식</v>
          </cell>
          <cell r="E56">
            <v>1</v>
          </cell>
          <cell r="F56">
            <v>1500</v>
          </cell>
          <cell r="G56">
            <v>1500</v>
          </cell>
          <cell r="P56">
            <v>1500</v>
          </cell>
        </row>
        <row r="57">
          <cell r="B57" t="str">
            <v>GRADER</v>
          </cell>
          <cell r="D57" t="str">
            <v>일</v>
          </cell>
          <cell r="E57">
            <v>1</v>
          </cell>
          <cell r="G57">
            <v>363000</v>
          </cell>
          <cell r="M57">
            <v>260000</v>
          </cell>
          <cell r="N57">
            <v>94500</v>
          </cell>
          <cell r="O57">
            <v>0</v>
          </cell>
          <cell r="P57">
            <v>8500</v>
          </cell>
        </row>
        <row r="58">
          <cell r="B58" t="str">
            <v>G/D</v>
          </cell>
          <cell r="C58" t="str">
            <v>중기비</v>
          </cell>
          <cell r="D58" t="str">
            <v>일</v>
          </cell>
          <cell r="E58">
            <v>1</v>
          </cell>
          <cell r="F58">
            <v>260000</v>
          </cell>
          <cell r="G58">
            <v>260000</v>
          </cell>
          <cell r="M58">
            <v>260000</v>
          </cell>
        </row>
        <row r="59">
          <cell r="B59" t="str">
            <v>G/D</v>
          </cell>
          <cell r="C59" t="str">
            <v>경유</v>
          </cell>
          <cell r="D59" t="str">
            <v>ℓ</v>
          </cell>
          <cell r="E59">
            <v>150</v>
          </cell>
          <cell r="F59">
            <v>630</v>
          </cell>
          <cell r="G59">
            <v>94500</v>
          </cell>
          <cell r="N59">
            <v>94500</v>
          </cell>
        </row>
        <row r="60">
          <cell r="B60" t="str">
            <v>G/D</v>
          </cell>
          <cell r="C60" t="str">
            <v>식대</v>
          </cell>
          <cell r="D60" t="str">
            <v>식</v>
          </cell>
          <cell r="E60">
            <v>2</v>
          </cell>
          <cell r="F60">
            <v>3500</v>
          </cell>
          <cell r="G60">
            <v>7000</v>
          </cell>
          <cell r="P60">
            <v>7000</v>
          </cell>
        </row>
        <row r="61">
          <cell r="B61" t="str">
            <v>G/D</v>
          </cell>
          <cell r="C61" t="str">
            <v>간식대</v>
          </cell>
          <cell r="D61" t="str">
            <v>식</v>
          </cell>
          <cell r="E61">
            <v>1</v>
          </cell>
          <cell r="F61">
            <v>1500</v>
          </cell>
          <cell r="G61">
            <v>1500</v>
          </cell>
          <cell r="P61">
            <v>1500</v>
          </cell>
        </row>
        <row r="62">
          <cell r="B62" t="str">
            <v>DT</v>
          </cell>
          <cell r="C62" t="str">
            <v>15TON</v>
          </cell>
          <cell r="D62" t="str">
            <v>일</v>
          </cell>
          <cell r="E62">
            <v>1</v>
          </cell>
          <cell r="G62">
            <v>225000</v>
          </cell>
          <cell r="M62">
            <v>220000</v>
          </cell>
          <cell r="P62">
            <v>5000</v>
          </cell>
        </row>
        <row r="63">
          <cell r="B63" t="str">
            <v>D/T</v>
          </cell>
          <cell r="C63" t="str">
            <v>중기비</v>
          </cell>
          <cell r="D63" t="str">
            <v>일</v>
          </cell>
          <cell r="E63">
            <v>1</v>
          </cell>
          <cell r="F63">
            <v>220000</v>
          </cell>
          <cell r="G63">
            <v>220000</v>
          </cell>
          <cell r="M63">
            <v>220000</v>
          </cell>
        </row>
        <row r="64">
          <cell r="B64" t="str">
            <v>D/T</v>
          </cell>
          <cell r="C64" t="str">
            <v>경유</v>
          </cell>
          <cell r="D64" t="str">
            <v>ℓ</v>
          </cell>
          <cell r="F64">
            <v>630</v>
          </cell>
          <cell r="G64">
            <v>0</v>
          </cell>
        </row>
        <row r="65">
          <cell r="B65" t="str">
            <v>D/T</v>
          </cell>
          <cell r="C65" t="str">
            <v>식대</v>
          </cell>
          <cell r="D65" t="str">
            <v>식</v>
          </cell>
          <cell r="E65">
            <v>1</v>
          </cell>
          <cell r="F65">
            <v>3500</v>
          </cell>
          <cell r="G65">
            <v>3500</v>
          </cell>
          <cell r="P65">
            <v>3500</v>
          </cell>
        </row>
        <row r="66">
          <cell r="B66" t="str">
            <v>D/T</v>
          </cell>
          <cell r="C66" t="str">
            <v>간식대</v>
          </cell>
          <cell r="D66" t="str">
            <v>식</v>
          </cell>
          <cell r="E66">
            <v>1</v>
          </cell>
          <cell r="F66">
            <v>1500</v>
          </cell>
          <cell r="G66">
            <v>1500</v>
          </cell>
          <cell r="P66">
            <v>1500</v>
          </cell>
        </row>
        <row r="67">
          <cell r="B67" t="str">
            <v>절단공</v>
          </cell>
          <cell r="D67" t="str">
            <v>일</v>
          </cell>
          <cell r="E67">
            <v>1</v>
          </cell>
          <cell r="G67">
            <v>177000</v>
          </cell>
          <cell r="H67">
            <v>160000</v>
          </cell>
          <cell r="P67">
            <v>17000</v>
          </cell>
        </row>
        <row r="68">
          <cell r="C68" t="str">
            <v>인건비</v>
          </cell>
          <cell r="D68" t="str">
            <v>공</v>
          </cell>
          <cell r="E68">
            <v>2</v>
          </cell>
          <cell r="F68">
            <v>80000</v>
          </cell>
          <cell r="G68">
            <v>160000</v>
          </cell>
          <cell r="H68">
            <v>160000</v>
          </cell>
        </row>
        <row r="69">
          <cell r="C69" t="str">
            <v>식대</v>
          </cell>
          <cell r="D69" t="str">
            <v>식</v>
          </cell>
          <cell r="E69">
            <v>4</v>
          </cell>
          <cell r="F69">
            <v>3500</v>
          </cell>
          <cell r="G69">
            <v>14000</v>
          </cell>
          <cell r="P69">
            <v>14000</v>
          </cell>
        </row>
        <row r="70">
          <cell r="C70" t="str">
            <v>간식대</v>
          </cell>
          <cell r="D70" t="str">
            <v>식</v>
          </cell>
          <cell r="E70">
            <v>2</v>
          </cell>
          <cell r="F70">
            <v>1500</v>
          </cell>
          <cell r="G70">
            <v>3000</v>
          </cell>
          <cell r="P70">
            <v>3000</v>
          </cell>
        </row>
        <row r="71">
          <cell r="B71" t="str">
            <v>콘크리트 캇타</v>
          </cell>
          <cell r="D71" t="str">
            <v>일</v>
          </cell>
          <cell r="E71">
            <v>1</v>
          </cell>
          <cell r="F71">
            <v>200000</v>
          </cell>
          <cell r="G71">
            <v>200000</v>
          </cell>
          <cell r="M71">
            <v>200000</v>
          </cell>
          <cell r="Q71" t="str">
            <v>20만원/일</v>
          </cell>
        </row>
        <row r="72">
          <cell r="B72" t="str">
            <v>벌목</v>
          </cell>
          <cell r="D72" t="str">
            <v>M2</v>
          </cell>
          <cell r="E72">
            <v>1</v>
          </cell>
          <cell r="G72">
            <v>160</v>
          </cell>
          <cell r="I72">
            <v>160</v>
          </cell>
        </row>
        <row r="73">
          <cell r="B73" t="str">
            <v>발파</v>
          </cell>
          <cell r="C73" t="str">
            <v>(외주비)</v>
          </cell>
          <cell r="D73" t="str">
            <v>M3</v>
          </cell>
          <cell r="E73">
            <v>1</v>
          </cell>
          <cell r="G73">
            <v>2500</v>
          </cell>
          <cell r="I73">
            <v>2500</v>
          </cell>
        </row>
        <row r="74">
          <cell r="B74" t="str">
            <v>구조물터파기발파</v>
          </cell>
          <cell r="C74" t="str">
            <v>(소할포함)</v>
          </cell>
          <cell r="D74" t="str">
            <v>M3</v>
          </cell>
          <cell r="E74">
            <v>1</v>
          </cell>
          <cell r="G74">
            <v>4500</v>
          </cell>
          <cell r="I74">
            <v>4500</v>
          </cell>
        </row>
        <row r="75">
          <cell r="B75" t="str">
            <v>보통인부</v>
          </cell>
          <cell r="D75" t="str">
            <v>일</v>
          </cell>
          <cell r="E75">
            <v>1</v>
          </cell>
          <cell r="G75">
            <v>58500</v>
          </cell>
          <cell r="H75">
            <v>45000</v>
          </cell>
          <cell r="P75">
            <v>13500</v>
          </cell>
        </row>
        <row r="76">
          <cell r="C76" t="str">
            <v>인건비</v>
          </cell>
          <cell r="D76" t="str">
            <v>공</v>
          </cell>
          <cell r="E76">
            <v>1</v>
          </cell>
          <cell r="F76">
            <v>45000</v>
          </cell>
          <cell r="G76">
            <v>45000</v>
          </cell>
          <cell r="H76">
            <v>45000</v>
          </cell>
        </row>
        <row r="77">
          <cell r="C77" t="str">
            <v>식대</v>
          </cell>
          <cell r="D77" t="str">
            <v>식</v>
          </cell>
          <cell r="E77">
            <v>3</v>
          </cell>
          <cell r="F77">
            <v>3500</v>
          </cell>
          <cell r="G77">
            <v>10500</v>
          </cell>
          <cell r="P77">
            <v>10500</v>
          </cell>
        </row>
        <row r="78">
          <cell r="C78" t="str">
            <v>간식대</v>
          </cell>
          <cell r="D78" t="str">
            <v>식</v>
          </cell>
          <cell r="E78">
            <v>2</v>
          </cell>
          <cell r="F78">
            <v>1500</v>
          </cell>
          <cell r="G78">
            <v>3000</v>
          </cell>
          <cell r="P78">
            <v>3000</v>
          </cell>
        </row>
        <row r="79">
          <cell r="B79" t="str">
            <v>석축공</v>
          </cell>
          <cell r="D79" t="str">
            <v>일</v>
          </cell>
          <cell r="E79">
            <v>1</v>
          </cell>
          <cell r="G79">
            <v>93500</v>
          </cell>
          <cell r="H79">
            <v>80000</v>
          </cell>
          <cell r="P79">
            <v>13500</v>
          </cell>
        </row>
        <row r="80">
          <cell r="C80" t="str">
            <v>인건비</v>
          </cell>
          <cell r="D80" t="str">
            <v>공</v>
          </cell>
          <cell r="E80">
            <v>1</v>
          </cell>
          <cell r="F80">
            <v>45000</v>
          </cell>
          <cell r="G80">
            <v>80000</v>
          </cell>
          <cell r="H80">
            <v>80000</v>
          </cell>
        </row>
        <row r="81">
          <cell r="C81" t="str">
            <v>식대</v>
          </cell>
          <cell r="D81" t="str">
            <v>식</v>
          </cell>
          <cell r="E81">
            <v>3</v>
          </cell>
          <cell r="F81">
            <v>3500</v>
          </cell>
          <cell r="G81">
            <v>10500</v>
          </cell>
          <cell r="P81">
            <v>10500</v>
          </cell>
        </row>
        <row r="82">
          <cell r="C82" t="str">
            <v>간식대</v>
          </cell>
          <cell r="D82" t="str">
            <v>식</v>
          </cell>
          <cell r="E82">
            <v>2</v>
          </cell>
          <cell r="F82">
            <v>1500</v>
          </cell>
          <cell r="G82">
            <v>3000</v>
          </cell>
          <cell r="P82">
            <v>3000</v>
          </cell>
        </row>
        <row r="83">
          <cell r="B83" t="str">
            <v>살수차</v>
          </cell>
          <cell r="D83" t="str">
            <v>일</v>
          </cell>
          <cell r="E83">
            <v>1</v>
          </cell>
          <cell r="G83">
            <v>149250</v>
          </cell>
          <cell r="M83">
            <v>120000</v>
          </cell>
          <cell r="N83">
            <v>15750</v>
          </cell>
          <cell r="P83">
            <v>13500</v>
          </cell>
        </row>
        <row r="84">
          <cell r="C84" t="str">
            <v>중기비</v>
          </cell>
          <cell r="D84" t="str">
            <v>일</v>
          </cell>
          <cell r="E84">
            <v>1</v>
          </cell>
          <cell r="F84">
            <v>120000</v>
          </cell>
          <cell r="G84">
            <v>120000</v>
          </cell>
          <cell r="M84">
            <v>120000</v>
          </cell>
        </row>
        <row r="85">
          <cell r="C85" t="str">
            <v>경유</v>
          </cell>
          <cell r="D85" t="str">
            <v>ℓ</v>
          </cell>
          <cell r="E85">
            <v>25</v>
          </cell>
          <cell r="F85">
            <v>630</v>
          </cell>
          <cell r="G85">
            <v>15750</v>
          </cell>
          <cell r="N85">
            <v>15750</v>
          </cell>
        </row>
        <row r="86">
          <cell r="C86" t="str">
            <v>식대</v>
          </cell>
          <cell r="D86" t="str">
            <v>식</v>
          </cell>
          <cell r="E86">
            <v>3</v>
          </cell>
          <cell r="F86">
            <v>3500</v>
          </cell>
          <cell r="G86">
            <v>10500</v>
          </cell>
          <cell r="P86">
            <v>10500</v>
          </cell>
        </row>
        <row r="87">
          <cell r="C87" t="str">
            <v>간식대</v>
          </cell>
          <cell r="D87" t="str">
            <v>식</v>
          </cell>
          <cell r="E87">
            <v>2</v>
          </cell>
          <cell r="F87">
            <v>1500</v>
          </cell>
          <cell r="G87">
            <v>3000</v>
          </cell>
          <cell r="P87">
            <v>3000</v>
          </cell>
        </row>
        <row r="88">
          <cell r="B88" t="str">
            <v>램머80kg</v>
          </cell>
          <cell r="D88" t="str">
            <v>일</v>
          </cell>
          <cell r="E88">
            <v>1</v>
          </cell>
          <cell r="G88">
            <v>220000</v>
          </cell>
          <cell r="M88">
            <v>200000</v>
          </cell>
          <cell r="N88">
            <v>20000</v>
          </cell>
        </row>
        <row r="89">
          <cell r="B89" t="str">
            <v>합판(3×6)</v>
          </cell>
          <cell r="D89" t="str">
            <v>M2</v>
          </cell>
          <cell r="E89">
            <v>1</v>
          </cell>
          <cell r="G89">
            <v>6640</v>
          </cell>
          <cell r="L89">
            <v>6640</v>
          </cell>
        </row>
        <row r="90">
          <cell r="B90" t="str">
            <v>각재</v>
          </cell>
          <cell r="C90" t="str">
            <v>육송</v>
          </cell>
          <cell r="D90" t="str">
            <v>才</v>
          </cell>
          <cell r="E90">
            <v>1</v>
          </cell>
          <cell r="G90">
            <v>600</v>
          </cell>
          <cell r="L90">
            <v>600</v>
          </cell>
        </row>
        <row r="91">
          <cell r="B91" t="str">
            <v>철선#8</v>
          </cell>
          <cell r="D91" t="str">
            <v>kg</v>
          </cell>
          <cell r="E91">
            <v>1</v>
          </cell>
          <cell r="G91">
            <v>575</v>
          </cell>
          <cell r="J91">
            <v>575</v>
          </cell>
        </row>
        <row r="92">
          <cell r="B92" t="str">
            <v>못</v>
          </cell>
          <cell r="D92" t="str">
            <v>kg</v>
          </cell>
          <cell r="E92">
            <v>1</v>
          </cell>
          <cell r="G92">
            <v>640</v>
          </cell>
          <cell r="J92">
            <v>640</v>
          </cell>
        </row>
        <row r="93">
          <cell r="B93" t="str">
            <v>박리제</v>
          </cell>
          <cell r="D93" t="str">
            <v>ℓ</v>
          </cell>
          <cell r="E93">
            <v>1</v>
          </cell>
          <cell r="G93">
            <v>750</v>
          </cell>
          <cell r="J93">
            <v>750</v>
          </cell>
        </row>
        <row r="94">
          <cell r="B94" t="str">
            <v>합판거푸집(모작)</v>
          </cell>
          <cell r="D94" t="str">
            <v>M2</v>
          </cell>
          <cell r="E94">
            <v>1</v>
          </cell>
          <cell r="G94">
            <v>13000</v>
          </cell>
          <cell r="I94">
            <v>13000</v>
          </cell>
        </row>
        <row r="95">
          <cell r="B95" t="str">
            <v>합판거푸집1회</v>
          </cell>
          <cell r="C95">
            <v>0</v>
          </cell>
          <cell r="D95" t="str">
            <v>M2</v>
          </cell>
          <cell r="E95">
            <v>1</v>
          </cell>
          <cell r="F95" t="str">
            <v/>
          </cell>
          <cell r="G95">
            <v>13667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13667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</row>
        <row r="96">
          <cell r="B96" t="str">
            <v>유로폼</v>
          </cell>
          <cell r="C96" t="str">
            <v>(0.6×1.2)</v>
          </cell>
          <cell r="D96" t="str">
            <v>M2</v>
          </cell>
          <cell r="E96">
            <v>1</v>
          </cell>
          <cell r="G96">
            <v>13470</v>
          </cell>
          <cell r="I96">
            <v>13000</v>
          </cell>
          <cell r="L96">
            <v>470</v>
          </cell>
        </row>
        <row r="97">
          <cell r="B97" t="str">
            <v>거푸집(유로폼)</v>
          </cell>
          <cell r="D97" t="str">
            <v>M2</v>
          </cell>
          <cell r="E97">
            <v>1</v>
          </cell>
          <cell r="G97">
            <v>14306</v>
          </cell>
          <cell r="H97">
            <v>643</v>
          </cell>
          <cell r="I97">
            <v>13000</v>
          </cell>
          <cell r="J97">
            <v>0</v>
          </cell>
          <cell r="K97">
            <v>0</v>
          </cell>
          <cell r="L97">
            <v>470</v>
          </cell>
          <cell r="M97">
            <v>0</v>
          </cell>
          <cell r="N97">
            <v>0</v>
          </cell>
          <cell r="O97">
            <v>0</v>
          </cell>
          <cell r="P97">
            <v>193</v>
          </cell>
        </row>
        <row r="98">
          <cell r="B98" t="str">
            <v>면보수,크랙보수</v>
          </cell>
          <cell r="C98" t="str">
            <v>면보수,크랙보수</v>
          </cell>
          <cell r="D98" t="str">
            <v>M2</v>
          </cell>
          <cell r="E98">
            <v>1</v>
          </cell>
          <cell r="F98">
            <v>0</v>
          </cell>
          <cell r="G98">
            <v>1671.4285714285716</v>
          </cell>
          <cell r="H98">
            <v>1285.7142857142858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385.71428571428572</v>
          </cell>
        </row>
        <row r="99">
          <cell r="B99" t="str">
            <v>스치로폴T=10mm</v>
          </cell>
          <cell r="C99" t="str">
            <v>압축</v>
          </cell>
          <cell r="D99" t="str">
            <v>장</v>
          </cell>
          <cell r="E99">
            <v>1</v>
          </cell>
          <cell r="G99">
            <v>1800</v>
          </cell>
          <cell r="J99">
            <v>1800</v>
          </cell>
        </row>
        <row r="100">
          <cell r="B100" t="str">
            <v>스치로폴T=20mm</v>
          </cell>
          <cell r="C100" t="str">
            <v>압축</v>
          </cell>
          <cell r="D100" t="str">
            <v>장</v>
          </cell>
          <cell r="E100">
            <v>1</v>
          </cell>
          <cell r="G100">
            <v>2500</v>
          </cell>
          <cell r="J100">
            <v>2500</v>
          </cell>
        </row>
        <row r="101">
          <cell r="B101" t="str">
            <v>철근가공조립(모작)</v>
          </cell>
          <cell r="D101" t="str">
            <v>TON</v>
          </cell>
          <cell r="E101">
            <v>1</v>
          </cell>
          <cell r="G101">
            <v>180000</v>
          </cell>
          <cell r="I101">
            <v>180000</v>
          </cell>
        </row>
        <row r="102">
          <cell r="B102" t="str">
            <v>카고크레인(11TON)</v>
          </cell>
          <cell r="D102" t="str">
            <v>일</v>
          </cell>
          <cell r="E102">
            <v>1</v>
          </cell>
          <cell r="G102">
            <v>233700</v>
          </cell>
          <cell r="M102">
            <v>200000</v>
          </cell>
          <cell r="N102">
            <v>25200</v>
          </cell>
          <cell r="P102">
            <v>8500</v>
          </cell>
        </row>
        <row r="103">
          <cell r="B103" t="str">
            <v>카고</v>
          </cell>
          <cell r="C103" t="str">
            <v>중기비</v>
          </cell>
          <cell r="D103" t="str">
            <v>일</v>
          </cell>
          <cell r="E103">
            <v>1</v>
          </cell>
          <cell r="F103">
            <v>200000</v>
          </cell>
          <cell r="G103">
            <v>200000</v>
          </cell>
          <cell r="M103">
            <v>200000</v>
          </cell>
        </row>
        <row r="104">
          <cell r="B104" t="str">
            <v>카고</v>
          </cell>
          <cell r="C104" t="str">
            <v>경유</v>
          </cell>
          <cell r="D104" t="str">
            <v>ℓ</v>
          </cell>
          <cell r="E104">
            <v>40</v>
          </cell>
          <cell r="F104">
            <v>630</v>
          </cell>
          <cell r="G104">
            <v>25200</v>
          </cell>
          <cell r="N104">
            <v>25200</v>
          </cell>
        </row>
        <row r="105">
          <cell r="B105" t="str">
            <v>카고</v>
          </cell>
          <cell r="C105" t="str">
            <v>식대</v>
          </cell>
          <cell r="D105" t="str">
            <v>식</v>
          </cell>
          <cell r="E105">
            <v>2</v>
          </cell>
          <cell r="F105">
            <v>3500</v>
          </cell>
          <cell r="G105">
            <v>7000</v>
          </cell>
          <cell r="P105">
            <v>7000</v>
          </cell>
        </row>
        <row r="106">
          <cell r="B106" t="str">
            <v>카고</v>
          </cell>
          <cell r="C106" t="str">
            <v>간식대</v>
          </cell>
          <cell r="D106" t="str">
            <v>식</v>
          </cell>
          <cell r="E106">
            <v>1</v>
          </cell>
          <cell r="F106">
            <v>1500</v>
          </cell>
          <cell r="G106">
            <v>1500</v>
          </cell>
          <cell r="P106">
            <v>1500</v>
          </cell>
        </row>
        <row r="107">
          <cell r="B107" t="str">
            <v>매직스페이샤</v>
          </cell>
          <cell r="D107" t="str">
            <v>일</v>
          </cell>
          <cell r="E107">
            <v>1</v>
          </cell>
          <cell r="F107">
            <v>30</v>
          </cell>
          <cell r="G107">
            <v>35</v>
          </cell>
          <cell r="J107">
            <v>35</v>
          </cell>
        </row>
        <row r="108">
          <cell r="B108" t="str">
            <v>콘크리트 타설(모작)</v>
          </cell>
          <cell r="D108" t="str">
            <v>M3</v>
          </cell>
          <cell r="E108">
            <v>1</v>
          </cell>
          <cell r="G108">
            <v>6000</v>
          </cell>
          <cell r="I108">
            <v>6000</v>
          </cell>
        </row>
        <row r="109">
          <cell r="B109" t="str">
            <v>철근콘크리트타설</v>
          </cell>
          <cell r="D109" t="str">
            <v>M3</v>
          </cell>
          <cell r="E109">
            <v>1</v>
          </cell>
          <cell r="F109" t="str">
            <v/>
          </cell>
          <cell r="G109">
            <v>11333</v>
          </cell>
          <cell r="H109">
            <v>0</v>
          </cell>
          <cell r="I109">
            <v>6000</v>
          </cell>
          <cell r="J109">
            <v>0</v>
          </cell>
          <cell r="K109">
            <v>0</v>
          </cell>
          <cell r="L109">
            <v>0</v>
          </cell>
          <cell r="M109">
            <v>5333</v>
          </cell>
          <cell r="N109">
            <v>0</v>
          </cell>
          <cell r="O109">
            <v>0</v>
          </cell>
          <cell r="P109">
            <v>0</v>
          </cell>
        </row>
        <row r="110">
          <cell r="B110" t="str">
            <v>펌프카</v>
          </cell>
          <cell r="D110" t="str">
            <v>일</v>
          </cell>
          <cell r="E110">
            <v>1</v>
          </cell>
          <cell r="F110">
            <v>800000</v>
          </cell>
          <cell r="G110">
            <v>800000</v>
          </cell>
          <cell r="M110">
            <v>800000</v>
          </cell>
        </row>
        <row r="111">
          <cell r="B111" t="str">
            <v>양생재</v>
          </cell>
          <cell r="D111" t="str">
            <v>ℓ</v>
          </cell>
          <cell r="E111">
            <v>1</v>
          </cell>
          <cell r="G111">
            <v>1950</v>
          </cell>
          <cell r="J111">
            <v>1950</v>
          </cell>
        </row>
        <row r="112">
          <cell r="B112" t="str">
            <v>용접공</v>
          </cell>
          <cell r="D112" t="str">
            <v>일</v>
          </cell>
          <cell r="E112">
            <v>1</v>
          </cell>
          <cell r="G112">
            <v>88500</v>
          </cell>
          <cell r="H112">
            <v>80000</v>
          </cell>
          <cell r="P112">
            <v>8500</v>
          </cell>
        </row>
        <row r="113">
          <cell r="C113" t="str">
            <v>인건비</v>
          </cell>
          <cell r="D113" t="str">
            <v>공</v>
          </cell>
          <cell r="E113">
            <v>1</v>
          </cell>
          <cell r="F113">
            <v>80000</v>
          </cell>
          <cell r="G113">
            <v>80000</v>
          </cell>
          <cell r="H113">
            <v>80000</v>
          </cell>
        </row>
        <row r="114">
          <cell r="C114" t="str">
            <v>식대</v>
          </cell>
          <cell r="D114" t="str">
            <v>식</v>
          </cell>
          <cell r="E114">
            <v>2</v>
          </cell>
          <cell r="F114">
            <v>3500</v>
          </cell>
          <cell r="G114">
            <v>7000</v>
          </cell>
          <cell r="P114">
            <v>7000</v>
          </cell>
        </row>
        <row r="115">
          <cell r="C115" t="str">
            <v>간식대</v>
          </cell>
          <cell r="D115" t="str">
            <v>식</v>
          </cell>
          <cell r="E115">
            <v>1</v>
          </cell>
          <cell r="F115">
            <v>1500</v>
          </cell>
          <cell r="G115">
            <v>1500</v>
          </cell>
          <cell r="P115">
            <v>1500</v>
          </cell>
        </row>
        <row r="116">
          <cell r="B116" t="str">
            <v>용접기</v>
          </cell>
          <cell r="D116" t="str">
            <v>일</v>
          </cell>
          <cell r="E116">
            <v>1</v>
          </cell>
          <cell r="G116">
            <v>62000</v>
          </cell>
          <cell r="J116">
            <v>12000</v>
          </cell>
          <cell r="M116">
            <v>50000</v>
          </cell>
        </row>
        <row r="117">
          <cell r="B117" t="str">
            <v>데크휘니샤</v>
          </cell>
          <cell r="D117" t="str">
            <v>일</v>
          </cell>
          <cell r="E117">
            <v>1</v>
          </cell>
          <cell r="G117">
            <v>2000000</v>
          </cell>
          <cell r="M117">
            <v>2000000</v>
          </cell>
        </row>
        <row r="118">
          <cell r="B118" t="str">
            <v>발전기</v>
          </cell>
          <cell r="D118" t="str">
            <v>일</v>
          </cell>
          <cell r="E118">
            <v>1</v>
          </cell>
          <cell r="G118">
            <v>38000</v>
          </cell>
          <cell r="M118">
            <v>32000</v>
          </cell>
          <cell r="O118">
            <v>6000</v>
          </cell>
        </row>
        <row r="119">
          <cell r="B119" t="str">
            <v>신축이음</v>
          </cell>
          <cell r="D119" t="str">
            <v>M2</v>
          </cell>
          <cell r="E119">
            <v>1</v>
          </cell>
          <cell r="G119">
            <v>2060</v>
          </cell>
          <cell r="J119">
            <v>2060</v>
          </cell>
        </row>
        <row r="120">
          <cell r="B120" t="str">
            <v>실런트M2</v>
          </cell>
          <cell r="D120" t="str">
            <v>M2</v>
          </cell>
          <cell r="E120">
            <v>1</v>
          </cell>
          <cell r="G120">
            <v>2000</v>
          </cell>
          <cell r="J120">
            <v>2000</v>
          </cell>
        </row>
        <row r="121">
          <cell r="B121" t="str">
            <v>BACK-UP제</v>
          </cell>
          <cell r="D121" t="str">
            <v>M2</v>
          </cell>
          <cell r="E121">
            <v>1</v>
          </cell>
          <cell r="G121">
            <v>60</v>
          </cell>
          <cell r="J121">
            <v>60</v>
          </cell>
        </row>
        <row r="122">
          <cell r="B122" t="str">
            <v>문양거푸집</v>
          </cell>
          <cell r="D122" t="str">
            <v>M2</v>
          </cell>
          <cell r="E122">
            <v>1</v>
          </cell>
          <cell r="G122">
            <v>5250</v>
          </cell>
          <cell r="I122">
            <v>2000</v>
          </cell>
          <cell r="J122">
            <v>3250</v>
          </cell>
        </row>
        <row r="123">
          <cell r="C123" t="str">
            <v>자재비</v>
          </cell>
          <cell r="D123" t="str">
            <v>M2</v>
          </cell>
          <cell r="E123">
            <v>1</v>
          </cell>
          <cell r="G123">
            <v>2500</v>
          </cell>
          <cell r="J123">
            <v>2500</v>
          </cell>
        </row>
        <row r="124">
          <cell r="C124" t="str">
            <v>박리제</v>
          </cell>
          <cell r="D124" t="str">
            <v>M2</v>
          </cell>
          <cell r="E124">
            <v>1</v>
          </cell>
          <cell r="G124">
            <v>750</v>
          </cell>
          <cell r="J124">
            <v>750</v>
          </cell>
        </row>
        <row r="125">
          <cell r="B125" t="str">
            <v>문양거푸집(모작)</v>
          </cell>
          <cell r="D125" t="str">
            <v>M2</v>
          </cell>
          <cell r="E125">
            <v>1</v>
          </cell>
          <cell r="G125">
            <v>2000</v>
          </cell>
          <cell r="I125">
            <v>2000</v>
          </cell>
        </row>
        <row r="126">
          <cell r="B126" t="str">
            <v>콘크리트 포장절단</v>
          </cell>
          <cell r="D126" t="str">
            <v>M</v>
          </cell>
          <cell r="E126">
            <v>1</v>
          </cell>
          <cell r="F126">
            <v>0</v>
          </cell>
          <cell r="G126">
            <v>1508</v>
          </cell>
          <cell r="H126">
            <v>640</v>
          </cell>
          <cell r="M126">
            <v>800</v>
          </cell>
          <cell r="P126">
            <v>68</v>
          </cell>
        </row>
        <row r="127">
          <cell r="B127" t="str">
            <v>PVC PIPE(65mm)</v>
          </cell>
          <cell r="D127" t="str">
            <v>M</v>
          </cell>
          <cell r="E127">
            <v>1</v>
          </cell>
          <cell r="G127">
            <v>1500</v>
          </cell>
          <cell r="J127">
            <v>1500</v>
          </cell>
        </row>
        <row r="128">
          <cell r="B128" t="str">
            <v>PVC PIPE</v>
          </cell>
          <cell r="D128" t="str">
            <v>M</v>
          </cell>
          <cell r="E128">
            <v>0.49</v>
          </cell>
          <cell r="F128" t="str">
            <v/>
          </cell>
          <cell r="G128">
            <v>1320</v>
          </cell>
          <cell r="H128">
            <v>450</v>
          </cell>
          <cell r="J128">
            <v>735</v>
          </cell>
          <cell r="P128">
            <v>135</v>
          </cell>
        </row>
        <row r="129">
          <cell r="B129" t="str">
            <v>부직포</v>
          </cell>
          <cell r="D129" t="str">
            <v>M2</v>
          </cell>
          <cell r="E129">
            <v>1</v>
          </cell>
          <cell r="G129">
            <v>850</v>
          </cell>
          <cell r="J129">
            <v>850</v>
          </cell>
        </row>
        <row r="130">
          <cell r="B130" t="str">
            <v>부직포설치</v>
          </cell>
          <cell r="D130" t="str">
            <v>M2</v>
          </cell>
          <cell r="E130">
            <v>1</v>
          </cell>
          <cell r="F130" t="str">
            <v/>
          </cell>
          <cell r="G130">
            <v>1818.5294117647059</v>
          </cell>
          <cell r="H130">
            <v>66.17647058823529</v>
          </cell>
          <cell r="J130">
            <v>1732.5</v>
          </cell>
          <cell r="P130">
            <v>19.852941176470587</v>
          </cell>
        </row>
        <row r="131">
          <cell r="B131" t="str">
            <v>PVC 지수판</v>
          </cell>
          <cell r="C131" t="str">
            <v>200×5T</v>
          </cell>
          <cell r="D131" t="str">
            <v>M</v>
          </cell>
          <cell r="E131">
            <v>1</v>
          </cell>
          <cell r="G131">
            <v>4000</v>
          </cell>
          <cell r="J131">
            <v>4000</v>
          </cell>
        </row>
        <row r="132">
          <cell r="B132" t="str">
            <v>JOINT FILLER</v>
          </cell>
          <cell r="C132" t="str">
            <v>T=20mm</v>
          </cell>
          <cell r="D132" t="str">
            <v>M2</v>
          </cell>
          <cell r="E132">
            <v>1</v>
          </cell>
          <cell r="G132">
            <v>10000</v>
          </cell>
          <cell r="J132">
            <v>10000</v>
          </cell>
        </row>
        <row r="133">
          <cell r="B133" t="str">
            <v>실런트</v>
          </cell>
          <cell r="D133" t="str">
            <v>M2</v>
          </cell>
          <cell r="E133">
            <v>1</v>
          </cell>
          <cell r="G133">
            <v>1500</v>
          </cell>
          <cell r="J133">
            <v>1500</v>
          </cell>
        </row>
        <row r="134">
          <cell r="B134" t="str">
            <v>지수판설치</v>
          </cell>
          <cell r="C134">
            <v>0</v>
          </cell>
          <cell r="D134" t="str">
            <v>M</v>
          </cell>
          <cell r="E134">
            <v>1</v>
          </cell>
          <cell r="F134" t="str">
            <v/>
          </cell>
          <cell r="G134">
            <v>6300</v>
          </cell>
          <cell r="J134">
            <v>6300</v>
          </cell>
        </row>
        <row r="135">
          <cell r="B135" t="str">
            <v>스치로폴</v>
          </cell>
          <cell r="D135" t="str">
            <v>M2</v>
          </cell>
          <cell r="E135">
            <v>1</v>
          </cell>
          <cell r="G135">
            <v>700</v>
          </cell>
          <cell r="J135">
            <v>700</v>
          </cell>
        </row>
        <row r="136">
          <cell r="B136" t="str">
            <v>시공줄눈설치</v>
          </cell>
          <cell r="C136">
            <v>0</v>
          </cell>
          <cell r="D136" t="str">
            <v>M2</v>
          </cell>
          <cell r="E136">
            <v>1</v>
          </cell>
          <cell r="F136" t="str">
            <v/>
          </cell>
          <cell r="G136">
            <v>2338</v>
          </cell>
          <cell r="H136">
            <v>1260</v>
          </cell>
          <cell r="J136">
            <v>700</v>
          </cell>
          <cell r="P136">
            <v>378</v>
          </cell>
        </row>
        <row r="137">
          <cell r="B137" t="str">
            <v>PE수로관(600×500)</v>
          </cell>
          <cell r="D137" t="str">
            <v>M</v>
          </cell>
          <cell r="E137">
            <v>1</v>
          </cell>
          <cell r="G137">
            <v>35000</v>
          </cell>
          <cell r="J137">
            <v>35000</v>
          </cell>
        </row>
        <row r="138">
          <cell r="B138" t="str">
            <v>PE수로관(400×300)</v>
          </cell>
          <cell r="D138" t="str">
            <v>M</v>
          </cell>
          <cell r="E138">
            <v>1</v>
          </cell>
          <cell r="G138">
            <v>20000</v>
          </cell>
          <cell r="J138">
            <v>20000</v>
          </cell>
        </row>
        <row r="139">
          <cell r="B139" t="str">
            <v>유공관Φ200</v>
          </cell>
          <cell r="D139" t="str">
            <v>M</v>
          </cell>
          <cell r="E139">
            <v>1</v>
          </cell>
          <cell r="G139">
            <v>3000</v>
          </cell>
          <cell r="J139">
            <v>3000</v>
          </cell>
        </row>
        <row r="140">
          <cell r="B140" t="str">
            <v>배관공</v>
          </cell>
          <cell r="D140" t="str">
            <v>일</v>
          </cell>
          <cell r="E140">
            <v>1</v>
          </cell>
          <cell r="G140">
            <v>93500</v>
          </cell>
          <cell r="H140">
            <v>80000</v>
          </cell>
          <cell r="P140">
            <v>13500</v>
          </cell>
        </row>
        <row r="141">
          <cell r="C141" t="str">
            <v>인건비</v>
          </cell>
          <cell r="D141" t="str">
            <v>공</v>
          </cell>
          <cell r="E141">
            <v>1</v>
          </cell>
          <cell r="F141">
            <v>80000</v>
          </cell>
          <cell r="G141">
            <v>80000</v>
          </cell>
          <cell r="H141">
            <v>80000</v>
          </cell>
        </row>
        <row r="142">
          <cell r="C142" t="str">
            <v>식대</v>
          </cell>
          <cell r="D142" t="str">
            <v>식</v>
          </cell>
          <cell r="E142">
            <v>3</v>
          </cell>
          <cell r="F142">
            <v>3500</v>
          </cell>
          <cell r="G142">
            <v>10500</v>
          </cell>
          <cell r="P142">
            <v>10500</v>
          </cell>
        </row>
        <row r="143">
          <cell r="C143" t="str">
            <v>간식대</v>
          </cell>
          <cell r="D143" t="str">
            <v>식</v>
          </cell>
          <cell r="E143">
            <v>2</v>
          </cell>
          <cell r="F143">
            <v>1500</v>
          </cell>
          <cell r="G143">
            <v>3000</v>
          </cell>
          <cell r="P143">
            <v>3000</v>
          </cell>
        </row>
        <row r="144">
          <cell r="B144" t="str">
            <v>스틸그레이팅(1130×780×75)</v>
          </cell>
          <cell r="D144" t="str">
            <v>EA</v>
          </cell>
          <cell r="E144">
            <v>1</v>
          </cell>
          <cell r="G144">
            <v>121200</v>
          </cell>
          <cell r="J144">
            <v>121200</v>
          </cell>
        </row>
        <row r="145">
          <cell r="B145" t="str">
            <v>스틸그레이팅(500×600×50)</v>
          </cell>
          <cell r="D145" t="str">
            <v>EA</v>
          </cell>
          <cell r="E145">
            <v>1</v>
          </cell>
          <cell r="G145">
            <v>25630</v>
          </cell>
          <cell r="J145">
            <v>25630</v>
          </cell>
        </row>
        <row r="146">
          <cell r="B146" t="str">
            <v>스틸그레이팅(1130×430)</v>
          </cell>
          <cell r="D146" t="str">
            <v>EA</v>
          </cell>
          <cell r="E146">
            <v>1</v>
          </cell>
          <cell r="G146">
            <v>77330</v>
          </cell>
          <cell r="J146">
            <v>77330</v>
          </cell>
        </row>
        <row r="147">
          <cell r="B147" t="str">
            <v>비계공(모작)</v>
          </cell>
          <cell r="D147" t="str">
            <v>공/M3</v>
          </cell>
          <cell r="E147">
            <v>1</v>
          </cell>
          <cell r="G147">
            <v>4000</v>
          </cell>
          <cell r="I147">
            <v>4000</v>
          </cell>
        </row>
        <row r="148">
          <cell r="B148" t="str">
            <v>비계(자재비)</v>
          </cell>
          <cell r="D148" t="str">
            <v>공/M3</v>
          </cell>
          <cell r="E148">
            <v>1</v>
          </cell>
          <cell r="G148">
            <v>2000</v>
          </cell>
          <cell r="L148">
            <v>2000</v>
          </cell>
        </row>
        <row r="149">
          <cell r="B149" t="str">
            <v>섬유보강재</v>
          </cell>
          <cell r="D149" t="str">
            <v>KG</v>
          </cell>
          <cell r="E149">
            <v>1</v>
          </cell>
          <cell r="G149">
            <v>4000</v>
          </cell>
          <cell r="J149">
            <v>4000</v>
          </cell>
        </row>
        <row r="150">
          <cell r="B150" t="str">
            <v>하드너</v>
          </cell>
          <cell r="D150" t="str">
            <v>ℓ</v>
          </cell>
          <cell r="E150">
            <v>1</v>
          </cell>
          <cell r="G150">
            <v>50000</v>
          </cell>
          <cell r="J150">
            <v>50000</v>
          </cell>
        </row>
        <row r="151">
          <cell r="B151" t="str">
            <v>합판거푸집3회</v>
          </cell>
          <cell r="C151">
            <v>0</v>
          </cell>
          <cell r="D151" t="str">
            <v>M2</v>
          </cell>
          <cell r="E151">
            <v>1</v>
          </cell>
          <cell r="F151" t="str">
            <v/>
          </cell>
          <cell r="G151">
            <v>17604</v>
          </cell>
          <cell r="H151">
            <v>37</v>
          </cell>
          <cell r="I151">
            <v>13000</v>
          </cell>
          <cell r="J151">
            <v>0</v>
          </cell>
          <cell r="P151">
            <v>11</v>
          </cell>
        </row>
        <row r="152">
          <cell r="B152" t="str">
            <v>동바리공(모작)</v>
          </cell>
          <cell r="D152" t="str">
            <v>공/M3</v>
          </cell>
          <cell r="E152">
            <v>1</v>
          </cell>
          <cell r="G152">
            <v>4000</v>
          </cell>
          <cell r="I152">
            <v>4000</v>
          </cell>
        </row>
        <row r="153">
          <cell r="B153" t="str">
            <v>동바리(자재비)</v>
          </cell>
          <cell r="D153" t="str">
            <v>공/M3</v>
          </cell>
          <cell r="E153">
            <v>1</v>
          </cell>
          <cell r="G153">
            <v>2000</v>
          </cell>
          <cell r="L153">
            <v>2000</v>
          </cell>
        </row>
        <row r="154">
          <cell r="B154" t="str">
            <v>TAR-PAPER</v>
          </cell>
          <cell r="C154" t="str">
            <v>T=5mm</v>
          </cell>
          <cell r="D154" t="str">
            <v>M2</v>
          </cell>
          <cell r="E154">
            <v>1</v>
          </cell>
          <cell r="G154">
            <v>12000</v>
          </cell>
          <cell r="J154">
            <v>12000</v>
          </cell>
        </row>
        <row r="155">
          <cell r="B155" t="str">
            <v>드레인보드</v>
          </cell>
          <cell r="D155" t="str">
            <v>M2</v>
          </cell>
          <cell r="E155">
            <v>1</v>
          </cell>
          <cell r="G155">
            <v>8000</v>
          </cell>
          <cell r="J155">
            <v>8000</v>
          </cell>
        </row>
        <row r="156">
          <cell r="B156" t="str">
            <v>수중발파(모작)</v>
          </cell>
          <cell r="C156" t="str">
            <v>소할포함</v>
          </cell>
          <cell r="D156" t="str">
            <v>M3</v>
          </cell>
          <cell r="E156">
            <v>1</v>
          </cell>
          <cell r="G156">
            <v>9500</v>
          </cell>
          <cell r="I156">
            <v>9500</v>
          </cell>
        </row>
        <row r="157">
          <cell r="B157" t="str">
            <v>양수기(임대)</v>
          </cell>
          <cell r="C157" t="str">
            <v>10마력</v>
          </cell>
          <cell r="D157" t="str">
            <v>일</v>
          </cell>
          <cell r="E157">
            <v>1</v>
          </cell>
          <cell r="G157">
            <v>20000</v>
          </cell>
          <cell r="M157">
            <v>20000</v>
          </cell>
        </row>
        <row r="158">
          <cell r="B158" t="str">
            <v>물푸기</v>
          </cell>
          <cell r="D158" t="str">
            <v>HR</v>
          </cell>
          <cell r="E158">
            <v>1</v>
          </cell>
          <cell r="F158" t="str">
            <v/>
          </cell>
          <cell r="G158">
            <v>7850</v>
          </cell>
          <cell r="H158">
            <v>4500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2000</v>
          </cell>
          <cell r="N158">
            <v>0</v>
          </cell>
          <cell r="O158">
            <v>0</v>
          </cell>
          <cell r="P158">
            <v>1350</v>
          </cell>
        </row>
        <row r="159">
          <cell r="B159" t="str">
            <v>강재거푸집</v>
          </cell>
          <cell r="D159" t="str">
            <v>M2</v>
          </cell>
          <cell r="E159">
            <v>1</v>
          </cell>
          <cell r="G159">
            <v>12000</v>
          </cell>
          <cell r="L159">
            <v>12000</v>
          </cell>
        </row>
        <row r="160">
          <cell r="B160" t="str">
            <v>모래</v>
          </cell>
          <cell r="D160" t="str">
            <v>TON</v>
          </cell>
          <cell r="E160">
            <v>1</v>
          </cell>
          <cell r="G160">
            <v>18000</v>
          </cell>
          <cell r="J160">
            <v>18000</v>
          </cell>
        </row>
        <row r="161">
          <cell r="B161" t="str">
            <v>시멘트</v>
          </cell>
          <cell r="D161" t="str">
            <v>TON</v>
          </cell>
          <cell r="E161">
            <v>1</v>
          </cell>
          <cell r="G161">
            <v>112500</v>
          </cell>
          <cell r="J161">
            <v>112500</v>
          </cell>
        </row>
        <row r="162">
          <cell r="B162" t="str">
            <v>혼화제</v>
          </cell>
          <cell r="D162" t="str">
            <v>KG</v>
          </cell>
          <cell r="E162">
            <v>1</v>
          </cell>
          <cell r="G162">
            <v>2000</v>
          </cell>
          <cell r="J162">
            <v>2000</v>
          </cell>
        </row>
        <row r="163">
          <cell r="B163" t="str">
            <v>블록400×400×120</v>
          </cell>
          <cell r="D163" t="str">
            <v>M2</v>
          </cell>
          <cell r="E163">
            <v>1</v>
          </cell>
          <cell r="G163">
            <v>6000</v>
          </cell>
          <cell r="J163">
            <v>6000</v>
          </cell>
        </row>
        <row r="164">
          <cell r="B164" t="str">
            <v>막모래</v>
          </cell>
          <cell r="D164" t="str">
            <v>M3</v>
          </cell>
          <cell r="E164">
            <v>1</v>
          </cell>
          <cell r="G164">
            <v>10000</v>
          </cell>
          <cell r="J164">
            <v>10000</v>
          </cell>
        </row>
        <row r="165">
          <cell r="B165" t="str">
            <v>방수공</v>
          </cell>
          <cell r="D165" t="str">
            <v>일</v>
          </cell>
          <cell r="E165">
            <v>1</v>
          </cell>
          <cell r="G165">
            <v>150000</v>
          </cell>
          <cell r="H165">
            <v>150000</v>
          </cell>
        </row>
        <row r="166">
          <cell r="B166" t="str">
            <v>방수시트(T=3.0mm)</v>
          </cell>
          <cell r="D166" t="str">
            <v>M2</v>
          </cell>
          <cell r="E166">
            <v>1</v>
          </cell>
          <cell r="G166">
            <v>4300</v>
          </cell>
          <cell r="J166">
            <v>4300</v>
          </cell>
        </row>
        <row r="167">
          <cell r="B167" t="str">
            <v>스틸그레이팅(300×995)</v>
          </cell>
          <cell r="D167" t="str">
            <v>EA</v>
          </cell>
          <cell r="E167">
            <v>1</v>
          </cell>
          <cell r="G167">
            <v>20000</v>
          </cell>
          <cell r="J167">
            <v>20000</v>
          </cell>
        </row>
        <row r="168">
          <cell r="B168" t="str">
            <v>스틸받침대</v>
          </cell>
          <cell r="D168" t="str">
            <v>EA</v>
          </cell>
          <cell r="E168">
            <v>1</v>
          </cell>
          <cell r="G168">
            <v>150000</v>
          </cell>
          <cell r="J168">
            <v>150000</v>
          </cell>
        </row>
        <row r="169">
          <cell r="B169" t="str">
            <v>미진동발파(모작)</v>
          </cell>
          <cell r="D169" t="str">
            <v>M3</v>
          </cell>
          <cell r="E169">
            <v>1</v>
          </cell>
          <cell r="G169">
            <v>13000</v>
          </cell>
          <cell r="I169">
            <v>13000</v>
          </cell>
        </row>
        <row r="170">
          <cell r="B170" t="str">
            <v>D/Z_D6H</v>
          </cell>
          <cell r="C170" t="str">
            <v>19TON</v>
          </cell>
          <cell r="D170" t="str">
            <v>일</v>
          </cell>
          <cell r="E170">
            <v>1</v>
          </cell>
          <cell r="G170">
            <v>419900</v>
          </cell>
          <cell r="M170">
            <v>230000</v>
          </cell>
          <cell r="N170">
            <v>176400</v>
          </cell>
          <cell r="O170">
            <v>0</v>
          </cell>
          <cell r="P170">
            <v>13500</v>
          </cell>
        </row>
        <row r="171">
          <cell r="B171" t="str">
            <v>D6H</v>
          </cell>
          <cell r="C171" t="str">
            <v>중기비</v>
          </cell>
          <cell r="D171" t="str">
            <v>일</v>
          </cell>
          <cell r="E171">
            <v>1</v>
          </cell>
          <cell r="F171">
            <v>280000</v>
          </cell>
          <cell r="G171">
            <v>230000</v>
          </cell>
          <cell r="M171">
            <v>230000</v>
          </cell>
        </row>
        <row r="172">
          <cell r="B172" t="str">
            <v>D6H</v>
          </cell>
          <cell r="C172" t="str">
            <v>경유</v>
          </cell>
          <cell r="D172" t="str">
            <v>ℓ</v>
          </cell>
          <cell r="E172">
            <v>280</v>
          </cell>
          <cell r="F172">
            <v>630</v>
          </cell>
          <cell r="G172">
            <v>176400</v>
          </cell>
          <cell r="N172">
            <v>176400</v>
          </cell>
        </row>
        <row r="173">
          <cell r="B173" t="str">
            <v>D6H</v>
          </cell>
          <cell r="C173" t="str">
            <v>식대</v>
          </cell>
          <cell r="D173" t="str">
            <v>식</v>
          </cell>
          <cell r="E173">
            <v>3</v>
          </cell>
          <cell r="F173">
            <v>3500</v>
          </cell>
          <cell r="G173">
            <v>10500</v>
          </cell>
          <cell r="P173">
            <v>10500</v>
          </cell>
        </row>
        <row r="174">
          <cell r="B174" t="str">
            <v>D6H</v>
          </cell>
          <cell r="C174" t="str">
            <v>간식대</v>
          </cell>
          <cell r="D174" t="str">
            <v>식</v>
          </cell>
          <cell r="E174">
            <v>2</v>
          </cell>
          <cell r="F174">
            <v>1500</v>
          </cell>
          <cell r="G174">
            <v>3000</v>
          </cell>
          <cell r="P174">
            <v>3000</v>
          </cell>
        </row>
      </sheetData>
      <sheetData sheetId="1">
        <row r="4">
          <cell r="D4" t="str">
            <v>무근콘크리트깨기</v>
          </cell>
          <cell r="F4" t="str">
            <v>M3</v>
          </cell>
          <cell r="G4">
            <v>1</v>
          </cell>
          <cell r="I4">
            <v>22892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17733</v>
          </cell>
          <cell r="P4">
            <v>4515</v>
          </cell>
          <cell r="Q4">
            <v>0</v>
          </cell>
          <cell r="R4">
            <v>644</v>
          </cell>
        </row>
        <row r="6">
          <cell r="D6" t="str">
            <v>깨기</v>
          </cell>
          <cell r="E6" t="str">
            <v>B/K10</v>
          </cell>
          <cell r="F6" t="str">
            <v>M3</v>
          </cell>
          <cell r="G6">
            <v>30</v>
          </cell>
          <cell r="H6">
            <v>0</v>
          </cell>
          <cell r="I6">
            <v>14650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10000</v>
          </cell>
          <cell r="P6">
            <v>4200</v>
          </cell>
          <cell r="Q6">
            <v>0</v>
          </cell>
          <cell r="R6">
            <v>450</v>
          </cell>
        </row>
        <row r="7">
          <cell r="F7" t="str">
            <v>일</v>
          </cell>
          <cell r="G7">
            <v>1</v>
          </cell>
          <cell r="H7">
            <v>0</v>
          </cell>
          <cell r="I7">
            <v>439500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300000</v>
          </cell>
          <cell r="P7">
            <v>126000</v>
          </cell>
          <cell r="Q7">
            <v>0</v>
          </cell>
          <cell r="R7">
            <v>13500</v>
          </cell>
        </row>
        <row r="8">
          <cell r="D8" t="str">
            <v>상차</v>
          </cell>
          <cell r="E8" t="str">
            <v>B/H10</v>
          </cell>
          <cell r="F8" t="str">
            <v>M3</v>
          </cell>
          <cell r="G8">
            <v>500</v>
          </cell>
          <cell r="H8">
            <v>0</v>
          </cell>
          <cell r="I8">
            <v>742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400</v>
          </cell>
          <cell r="P8">
            <v>315</v>
          </cell>
          <cell r="Q8">
            <v>0</v>
          </cell>
          <cell r="R8">
            <v>27</v>
          </cell>
        </row>
        <row r="9">
          <cell r="F9" t="str">
            <v>일</v>
          </cell>
          <cell r="G9">
            <v>1</v>
          </cell>
          <cell r="H9">
            <v>0</v>
          </cell>
          <cell r="I9">
            <v>371000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200000</v>
          </cell>
          <cell r="P9">
            <v>157500</v>
          </cell>
          <cell r="Q9">
            <v>0</v>
          </cell>
          <cell r="R9">
            <v>13500</v>
          </cell>
        </row>
        <row r="10">
          <cell r="D10" t="str">
            <v>운반</v>
          </cell>
          <cell r="E10" t="str">
            <v>DT</v>
          </cell>
          <cell r="F10" t="str">
            <v>M3</v>
          </cell>
          <cell r="G10">
            <v>30</v>
          </cell>
          <cell r="H10">
            <v>0</v>
          </cell>
          <cell r="I10">
            <v>7500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7333.333333333333</v>
          </cell>
          <cell r="P10">
            <v>0</v>
          </cell>
          <cell r="Q10">
            <v>0</v>
          </cell>
          <cell r="R10">
            <v>166.66666666666666</v>
          </cell>
          <cell r="S10" t="str">
            <v>5회×6㎥</v>
          </cell>
        </row>
        <row r="11">
          <cell r="F11" t="str">
            <v>일</v>
          </cell>
          <cell r="G11">
            <v>1</v>
          </cell>
          <cell r="H11">
            <v>0</v>
          </cell>
          <cell r="I11">
            <v>225000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220000</v>
          </cell>
          <cell r="P11">
            <v>0</v>
          </cell>
          <cell r="Q11">
            <v>0</v>
          </cell>
          <cell r="R11">
            <v>5000</v>
          </cell>
          <cell r="S11" t="str">
            <v>L=600M</v>
          </cell>
        </row>
        <row r="12">
          <cell r="D12" t="str">
            <v>아스팔트 포장깨기</v>
          </cell>
          <cell r="F12" t="str">
            <v>M3</v>
          </cell>
          <cell r="G12">
            <v>1</v>
          </cell>
          <cell r="H12" t="str">
            <v/>
          </cell>
          <cell r="I12">
            <v>6359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4717</v>
          </cell>
          <cell r="P12">
            <v>1457</v>
          </cell>
          <cell r="Q12">
            <v>0</v>
          </cell>
          <cell r="R12">
            <v>185</v>
          </cell>
          <cell r="S12" t="str">
            <v xml:space="preserve"> </v>
          </cell>
        </row>
        <row r="13">
          <cell r="F13" t="str">
            <v/>
          </cell>
          <cell r="G13" t="str">
            <v/>
          </cell>
          <cell r="H13" t="str">
            <v/>
          </cell>
          <cell r="I13" t="str">
            <v/>
          </cell>
          <cell r="J13" t="str">
            <v/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 t="str">
            <v/>
          </cell>
          <cell r="P13" t="str">
            <v/>
          </cell>
          <cell r="Q13" t="str">
            <v/>
          </cell>
          <cell r="R13" t="str">
            <v/>
          </cell>
        </row>
        <row r="14">
          <cell r="D14" t="str">
            <v>깨기</v>
          </cell>
          <cell r="E14" t="str">
            <v>B/K10</v>
          </cell>
          <cell r="F14" t="str">
            <v>M3</v>
          </cell>
          <cell r="G14">
            <v>100</v>
          </cell>
          <cell r="H14">
            <v>0</v>
          </cell>
          <cell r="I14">
            <v>4395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3000</v>
          </cell>
          <cell r="P14">
            <v>1260</v>
          </cell>
          <cell r="Q14">
            <v>0</v>
          </cell>
          <cell r="R14">
            <v>135</v>
          </cell>
        </row>
        <row r="15">
          <cell r="F15" t="str">
            <v>일</v>
          </cell>
          <cell r="G15">
            <v>1</v>
          </cell>
          <cell r="H15">
            <v>0</v>
          </cell>
          <cell r="I15">
            <v>439500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300000</v>
          </cell>
          <cell r="P15">
            <v>126000</v>
          </cell>
          <cell r="Q15">
            <v>0</v>
          </cell>
          <cell r="R15">
            <v>13500</v>
          </cell>
        </row>
        <row r="16">
          <cell r="D16" t="str">
            <v>상차</v>
          </cell>
          <cell r="E16" t="str">
            <v>B/H10</v>
          </cell>
          <cell r="F16" t="str">
            <v>M3</v>
          </cell>
          <cell r="G16">
            <v>800</v>
          </cell>
          <cell r="H16">
            <v>0</v>
          </cell>
          <cell r="I16">
            <v>463.75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250</v>
          </cell>
          <cell r="P16">
            <v>196.875</v>
          </cell>
          <cell r="Q16">
            <v>0</v>
          </cell>
          <cell r="R16">
            <v>16.875</v>
          </cell>
        </row>
        <row r="17">
          <cell r="F17" t="str">
            <v>일</v>
          </cell>
          <cell r="G17">
            <v>1</v>
          </cell>
          <cell r="H17">
            <v>0</v>
          </cell>
          <cell r="I17">
            <v>371000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200000</v>
          </cell>
          <cell r="P17">
            <v>157500</v>
          </cell>
          <cell r="Q17">
            <v>0</v>
          </cell>
          <cell r="R17">
            <v>13500</v>
          </cell>
        </row>
        <row r="18">
          <cell r="D18" t="str">
            <v>운반</v>
          </cell>
          <cell r="E18" t="str">
            <v>DT</v>
          </cell>
          <cell r="F18" t="str">
            <v>M3</v>
          </cell>
          <cell r="G18">
            <v>150</v>
          </cell>
          <cell r="H18">
            <v>0</v>
          </cell>
          <cell r="I18">
            <v>1500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1466.6666666666667</v>
          </cell>
          <cell r="P18">
            <v>0</v>
          </cell>
          <cell r="Q18">
            <v>0</v>
          </cell>
          <cell r="R18">
            <v>33.333333333333336</v>
          </cell>
        </row>
        <row r="19">
          <cell r="F19" t="str">
            <v>일</v>
          </cell>
          <cell r="G19">
            <v>1</v>
          </cell>
          <cell r="H19">
            <v>0</v>
          </cell>
          <cell r="I19">
            <v>225000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220000</v>
          </cell>
          <cell r="P19">
            <v>0</v>
          </cell>
          <cell r="Q19">
            <v>0</v>
          </cell>
          <cell r="R19">
            <v>5000</v>
          </cell>
          <cell r="S19" t="str">
            <v>L=600M</v>
          </cell>
        </row>
        <row r="20">
          <cell r="D20" t="str">
            <v>콘크리트 포장절단</v>
          </cell>
          <cell r="F20" t="str">
            <v>M</v>
          </cell>
          <cell r="G20">
            <v>1</v>
          </cell>
          <cell r="I20">
            <v>1508</v>
          </cell>
          <cell r="J20">
            <v>640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800</v>
          </cell>
          <cell r="P20">
            <v>0</v>
          </cell>
          <cell r="Q20">
            <v>0</v>
          </cell>
          <cell r="R20">
            <v>68</v>
          </cell>
        </row>
        <row r="21">
          <cell r="F21" t="str">
            <v/>
          </cell>
          <cell r="G21" t="str">
            <v/>
          </cell>
          <cell r="H21" t="str">
            <v/>
          </cell>
          <cell r="I21" t="str">
            <v/>
          </cell>
          <cell r="J21" t="str">
            <v/>
          </cell>
          <cell r="K21" t="str">
            <v/>
          </cell>
          <cell r="L21" t="str">
            <v/>
          </cell>
          <cell r="M21" t="str">
            <v/>
          </cell>
          <cell r="N21" t="str">
            <v/>
          </cell>
          <cell r="O21" t="str">
            <v/>
          </cell>
          <cell r="P21" t="str">
            <v/>
          </cell>
          <cell r="Q21" t="str">
            <v/>
          </cell>
          <cell r="R21" t="str">
            <v/>
          </cell>
        </row>
        <row r="22">
          <cell r="D22" t="str">
            <v>기계공</v>
          </cell>
          <cell r="E22" t="str">
            <v>절단공</v>
          </cell>
          <cell r="F22" t="str">
            <v>M</v>
          </cell>
          <cell r="G22">
            <v>250</v>
          </cell>
          <cell r="H22">
            <v>0</v>
          </cell>
          <cell r="I22">
            <v>708</v>
          </cell>
          <cell r="J22">
            <v>640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68</v>
          </cell>
        </row>
        <row r="23">
          <cell r="F23" t="str">
            <v>공</v>
          </cell>
          <cell r="G23">
            <v>2</v>
          </cell>
          <cell r="H23">
            <v>0</v>
          </cell>
          <cell r="I23">
            <v>177000</v>
          </cell>
          <cell r="J23">
            <v>160000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17000</v>
          </cell>
        </row>
        <row r="24">
          <cell r="D24" t="str">
            <v>기계사용료</v>
          </cell>
          <cell r="E24" t="str">
            <v>콘크리트 캇타</v>
          </cell>
          <cell r="F24" t="str">
            <v>M</v>
          </cell>
          <cell r="G24">
            <v>250</v>
          </cell>
          <cell r="H24">
            <v>800</v>
          </cell>
          <cell r="I24">
            <v>800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800</v>
          </cell>
          <cell r="P24">
            <v>0</v>
          </cell>
          <cell r="Q24">
            <v>0</v>
          </cell>
          <cell r="R24">
            <v>0</v>
          </cell>
        </row>
        <row r="25">
          <cell r="F25" t="str">
            <v>일</v>
          </cell>
          <cell r="G25">
            <v>1</v>
          </cell>
          <cell r="H25">
            <v>200000</v>
          </cell>
          <cell r="I25">
            <v>200000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200000</v>
          </cell>
          <cell r="P25">
            <v>0</v>
          </cell>
          <cell r="Q25">
            <v>0</v>
          </cell>
          <cell r="R25">
            <v>0</v>
          </cell>
        </row>
        <row r="26">
          <cell r="D26" t="str">
            <v>아스팔트 절단</v>
          </cell>
          <cell r="F26" t="str">
            <v>M</v>
          </cell>
          <cell r="G26">
            <v>1</v>
          </cell>
          <cell r="I26">
            <v>1508</v>
          </cell>
          <cell r="J26">
            <v>640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800</v>
          </cell>
          <cell r="P26">
            <v>0</v>
          </cell>
          <cell r="Q26">
            <v>0</v>
          </cell>
          <cell r="R26">
            <v>68</v>
          </cell>
        </row>
        <row r="27">
          <cell r="F27" t="str">
            <v/>
          </cell>
          <cell r="G27" t="str">
            <v/>
          </cell>
          <cell r="H27" t="str">
            <v/>
          </cell>
          <cell r="I27" t="str">
            <v/>
          </cell>
          <cell r="J27" t="str">
            <v/>
          </cell>
          <cell r="K27" t="str">
            <v/>
          </cell>
          <cell r="L27" t="str">
            <v/>
          </cell>
          <cell r="M27" t="str">
            <v/>
          </cell>
          <cell r="N27" t="str">
            <v/>
          </cell>
          <cell r="O27" t="str">
            <v/>
          </cell>
          <cell r="P27" t="str">
            <v/>
          </cell>
          <cell r="Q27" t="str">
            <v/>
          </cell>
          <cell r="R27" t="str">
            <v/>
          </cell>
        </row>
        <row r="28">
          <cell r="D28" t="str">
            <v>기계공</v>
          </cell>
          <cell r="E28" t="str">
            <v>절단공</v>
          </cell>
          <cell r="F28" t="str">
            <v>M</v>
          </cell>
          <cell r="G28">
            <v>250</v>
          </cell>
          <cell r="H28">
            <v>0</v>
          </cell>
          <cell r="I28">
            <v>708</v>
          </cell>
          <cell r="J28">
            <v>640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68</v>
          </cell>
        </row>
        <row r="29">
          <cell r="F29" t="str">
            <v>공</v>
          </cell>
          <cell r="G29">
            <v>2</v>
          </cell>
          <cell r="H29">
            <v>0</v>
          </cell>
          <cell r="I29">
            <v>177000</v>
          </cell>
          <cell r="J29">
            <v>160000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17000</v>
          </cell>
        </row>
        <row r="30">
          <cell r="D30" t="str">
            <v>기계사용료</v>
          </cell>
          <cell r="E30" t="str">
            <v>콘크리트 캇타</v>
          </cell>
          <cell r="F30" t="str">
            <v>M</v>
          </cell>
          <cell r="G30">
            <v>250</v>
          </cell>
          <cell r="H30">
            <v>800</v>
          </cell>
          <cell r="I30">
            <v>800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800</v>
          </cell>
          <cell r="P30">
            <v>0</v>
          </cell>
          <cell r="Q30">
            <v>0</v>
          </cell>
          <cell r="R30">
            <v>0</v>
          </cell>
        </row>
        <row r="31">
          <cell r="F31" t="str">
            <v>일</v>
          </cell>
          <cell r="G31">
            <v>1</v>
          </cell>
          <cell r="H31">
            <v>200000</v>
          </cell>
          <cell r="I31">
            <v>200000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200000</v>
          </cell>
          <cell r="P31">
            <v>0</v>
          </cell>
          <cell r="Q31">
            <v>0</v>
          </cell>
          <cell r="R31">
            <v>0</v>
          </cell>
        </row>
        <row r="32">
          <cell r="D32" t="str">
            <v>콘크리트 포장깨기</v>
          </cell>
          <cell r="F32" t="str">
            <v>M3</v>
          </cell>
          <cell r="G32">
            <v>1</v>
          </cell>
          <cell r="H32" t="str">
            <v/>
          </cell>
          <cell r="I32">
            <v>4894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3717</v>
          </cell>
          <cell r="P32">
            <v>1037</v>
          </cell>
          <cell r="Q32">
            <v>0</v>
          </cell>
          <cell r="R32">
            <v>140</v>
          </cell>
        </row>
        <row r="33">
          <cell r="F33" t="str">
            <v/>
          </cell>
          <cell r="G33" t="str">
            <v/>
          </cell>
          <cell r="H33" t="str">
            <v/>
          </cell>
          <cell r="I33" t="str">
            <v/>
          </cell>
          <cell r="J33" t="str">
            <v/>
          </cell>
          <cell r="K33" t="str">
            <v/>
          </cell>
          <cell r="L33" t="str">
            <v/>
          </cell>
          <cell r="M33" t="str">
            <v/>
          </cell>
          <cell r="N33" t="str">
            <v/>
          </cell>
          <cell r="O33" t="str">
            <v/>
          </cell>
          <cell r="P33" t="str">
            <v/>
          </cell>
          <cell r="Q33" t="str">
            <v/>
          </cell>
          <cell r="R33" t="str">
            <v/>
          </cell>
        </row>
        <row r="34">
          <cell r="D34" t="str">
            <v>깨기</v>
          </cell>
          <cell r="E34" t="str">
            <v>B/K10</v>
          </cell>
          <cell r="F34" t="str">
            <v>M3</v>
          </cell>
          <cell r="G34">
            <v>150</v>
          </cell>
          <cell r="H34">
            <v>0</v>
          </cell>
          <cell r="I34">
            <v>2930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2000</v>
          </cell>
          <cell r="P34">
            <v>840</v>
          </cell>
          <cell r="Q34">
            <v>0</v>
          </cell>
          <cell r="R34">
            <v>90</v>
          </cell>
        </row>
        <row r="35">
          <cell r="F35" t="str">
            <v>일</v>
          </cell>
          <cell r="G35">
            <v>1</v>
          </cell>
          <cell r="H35">
            <v>0</v>
          </cell>
          <cell r="I35">
            <v>439500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300000</v>
          </cell>
          <cell r="P35">
            <v>126000</v>
          </cell>
          <cell r="Q35">
            <v>0</v>
          </cell>
          <cell r="R35">
            <v>13500</v>
          </cell>
        </row>
        <row r="36">
          <cell r="D36" t="str">
            <v>상차</v>
          </cell>
          <cell r="E36" t="str">
            <v>B/H10</v>
          </cell>
          <cell r="F36" t="str">
            <v>M3</v>
          </cell>
          <cell r="G36">
            <v>800</v>
          </cell>
          <cell r="H36">
            <v>0</v>
          </cell>
          <cell r="I36">
            <v>463.75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250</v>
          </cell>
          <cell r="P36">
            <v>196.875</v>
          </cell>
          <cell r="Q36">
            <v>0</v>
          </cell>
          <cell r="R36">
            <v>16.875</v>
          </cell>
        </row>
        <row r="37">
          <cell r="F37" t="str">
            <v>일</v>
          </cell>
          <cell r="G37">
            <v>1</v>
          </cell>
          <cell r="H37">
            <v>0</v>
          </cell>
          <cell r="I37">
            <v>371000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200000</v>
          </cell>
          <cell r="P37">
            <v>157500</v>
          </cell>
          <cell r="Q37">
            <v>0</v>
          </cell>
          <cell r="R37">
            <v>13500</v>
          </cell>
        </row>
        <row r="38">
          <cell r="D38" t="str">
            <v>운반</v>
          </cell>
          <cell r="E38" t="str">
            <v>DT</v>
          </cell>
          <cell r="F38" t="str">
            <v>M3</v>
          </cell>
          <cell r="G38">
            <v>150</v>
          </cell>
          <cell r="H38">
            <v>0</v>
          </cell>
          <cell r="I38">
            <v>1500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1466.6666666666667</v>
          </cell>
          <cell r="P38">
            <v>0</v>
          </cell>
          <cell r="Q38">
            <v>0</v>
          </cell>
          <cell r="R38">
            <v>33.333333333333336</v>
          </cell>
        </row>
        <row r="39">
          <cell r="F39" t="str">
            <v>일</v>
          </cell>
          <cell r="G39">
            <v>1</v>
          </cell>
          <cell r="H39">
            <v>0</v>
          </cell>
          <cell r="I39">
            <v>225000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220000</v>
          </cell>
          <cell r="P39">
            <v>0</v>
          </cell>
          <cell r="Q39">
            <v>0</v>
          </cell>
          <cell r="R39">
            <v>5000</v>
          </cell>
          <cell r="S39" t="str">
            <v>L=600M</v>
          </cell>
        </row>
        <row r="40">
          <cell r="D40" t="str">
            <v>석축헐기(찰쌓기)</v>
          </cell>
          <cell r="F40" t="str">
            <v>M3</v>
          </cell>
          <cell r="G40">
            <v>1</v>
          </cell>
          <cell r="H40" t="str">
            <v/>
          </cell>
          <cell r="I40">
            <v>7894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6650</v>
          </cell>
          <cell r="P40">
            <v>1037</v>
          </cell>
          <cell r="Q40">
            <v>0</v>
          </cell>
          <cell r="R40">
            <v>207</v>
          </cell>
        </row>
        <row r="41">
          <cell r="F41" t="str">
            <v/>
          </cell>
          <cell r="G41" t="str">
            <v/>
          </cell>
          <cell r="H41" t="str">
            <v/>
          </cell>
          <cell r="I41" t="str">
            <v/>
          </cell>
          <cell r="J41" t="str">
            <v/>
          </cell>
          <cell r="K41" t="str">
            <v/>
          </cell>
          <cell r="L41" t="str">
            <v/>
          </cell>
          <cell r="M41" t="str">
            <v/>
          </cell>
          <cell r="N41" t="str">
            <v/>
          </cell>
          <cell r="O41" t="str">
            <v/>
          </cell>
          <cell r="P41" t="str">
            <v/>
          </cell>
          <cell r="Q41" t="str">
            <v/>
          </cell>
          <cell r="R41" t="str">
            <v/>
          </cell>
        </row>
        <row r="42">
          <cell r="D42" t="str">
            <v>깨기</v>
          </cell>
          <cell r="E42" t="str">
            <v>B/K10</v>
          </cell>
          <cell r="F42" t="str">
            <v>M3</v>
          </cell>
          <cell r="G42">
            <v>150</v>
          </cell>
          <cell r="H42">
            <v>0</v>
          </cell>
          <cell r="I42">
            <v>2930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2000</v>
          </cell>
          <cell r="P42">
            <v>840</v>
          </cell>
          <cell r="Q42">
            <v>0</v>
          </cell>
          <cell r="R42">
            <v>90</v>
          </cell>
        </row>
        <row r="43">
          <cell r="F43" t="str">
            <v>일</v>
          </cell>
          <cell r="G43">
            <v>1</v>
          </cell>
          <cell r="H43">
            <v>0</v>
          </cell>
          <cell r="I43">
            <v>439500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300000</v>
          </cell>
          <cell r="P43">
            <v>126000</v>
          </cell>
          <cell r="Q43">
            <v>0</v>
          </cell>
          <cell r="R43">
            <v>13500</v>
          </cell>
        </row>
        <row r="44">
          <cell r="D44" t="str">
            <v>상차</v>
          </cell>
          <cell r="E44" t="str">
            <v>B/H10</v>
          </cell>
          <cell r="F44" t="str">
            <v>M3</v>
          </cell>
          <cell r="G44">
            <v>800</v>
          </cell>
          <cell r="H44">
            <v>0</v>
          </cell>
          <cell r="I44">
            <v>463.75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250</v>
          </cell>
          <cell r="P44">
            <v>196.875</v>
          </cell>
          <cell r="Q44">
            <v>0</v>
          </cell>
          <cell r="R44">
            <v>16.875</v>
          </cell>
        </row>
        <row r="45">
          <cell r="F45" t="str">
            <v>일</v>
          </cell>
          <cell r="G45">
            <v>1</v>
          </cell>
          <cell r="H45">
            <v>0</v>
          </cell>
          <cell r="I45">
            <v>371000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200000</v>
          </cell>
          <cell r="P45">
            <v>157500</v>
          </cell>
          <cell r="Q45">
            <v>0</v>
          </cell>
          <cell r="R45">
            <v>13500</v>
          </cell>
        </row>
        <row r="46">
          <cell r="D46" t="str">
            <v>운반</v>
          </cell>
          <cell r="E46" t="str">
            <v>DT</v>
          </cell>
          <cell r="F46" t="str">
            <v>M3</v>
          </cell>
          <cell r="G46">
            <v>50</v>
          </cell>
          <cell r="H46">
            <v>0</v>
          </cell>
          <cell r="I46">
            <v>4500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4400</v>
          </cell>
          <cell r="P46">
            <v>0</v>
          </cell>
          <cell r="Q46">
            <v>0</v>
          </cell>
          <cell r="R46">
            <v>100</v>
          </cell>
          <cell r="S46" t="str">
            <v>5회×6㎥</v>
          </cell>
        </row>
        <row r="47">
          <cell r="F47" t="str">
            <v>일</v>
          </cell>
          <cell r="G47">
            <v>1</v>
          </cell>
          <cell r="H47">
            <v>0</v>
          </cell>
          <cell r="I47">
            <v>225000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220000</v>
          </cell>
          <cell r="P47">
            <v>0</v>
          </cell>
          <cell r="Q47">
            <v>0</v>
          </cell>
          <cell r="R47">
            <v>5000</v>
          </cell>
          <cell r="S47" t="str">
            <v>L=600M</v>
          </cell>
        </row>
        <row r="48">
          <cell r="D48" t="str">
            <v>표토제거(답구간)</v>
          </cell>
          <cell r="F48" t="str">
            <v>M2</v>
          </cell>
          <cell r="G48">
            <v>1</v>
          </cell>
          <cell r="H48" t="str">
            <v/>
          </cell>
          <cell r="I48">
            <v>336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247</v>
          </cell>
          <cell r="P48">
            <v>79</v>
          </cell>
          <cell r="Q48">
            <v>0</v>
          </cell>
          <cell r="R48">
            <v>10</v>
          </cell>
        </row>
        <row r="49">
          <cell r="F49" t="str">
            <v/>
          </cell>
          <cell r="G49" t="str">
            <v/>
          </cell>
          <cell r="H49" t="str">
            <v/>
          </cell>
          <cell r="I49" t="str">
            <v/>
          </cell>
          <cell r="J49" t="str">
            <v/>
          </cell>
          <cell r="K49" t="str">
            <v/>
          </cell>
          <cell r="L49" t="str">
            <v/>
          </cell>
          <cell r="M49" t="str">
            <v/>
          </cell>
          <cell r="N49" t="str">
            <v/>
          </cell>
          <cell r="O49" t="str">
            <v/>
          </cell>
          <cell r="P49" t="str">
            <v/>
          </cell>
          <cell r="Q49" t="str">
            <v/>
          </cell>
          <cell r="R49" t="str">
            <v/>
          </cell>
        </row>
        <row r="50">
          <cell r="E50" t="str">
            <v>B/H10</v>
          </cell>
          <cell r="F50" t="str">
            <v>M2</v>
          </cell>
          <cell r="G50">
            <v>2000</v>
          </cell>
          <cell r="H50">
            <v>0</v>
          </cell>
          <cell r="I50">
            <v>185.5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100</v>
          </cell>
          <cell r="P50">
            <v>78.75</v>
          </cell>
          <cell r="Q50">
            <v>0</v>
          </cell>
          <cell r="R50">
            <v>6.75</v>
          </cell>
        </row>
        <row r="51">
          <cell r="F51" t="str">
            <v>일</v>
          </cell>
          <cell r="G51">
            <v>1</v>
          </cell>
          <cell r="H51">
            <v>0</v>
          </cell>
          <cell r="I51">
            <v>371000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200000</v>
          </cell>
          <cell r="P51">
            <v>157500</v>
          </cell>
          <cell r="Q51">
            <v>0</v>
          </cell>
          <cell r="R51">
            <v>13500</v>
          </cell>
        </row>
        <row r="52">
          <cell r="E52" t="str">
            <v>DT</v>
          </cell>
          <cell r="F52" t="str">
            <v>M3</v>
          </cell>
          <cell r="G52">
            <v>1500</v>
          </cell>
          <cell r="H52">
            <v>0</v>
          </cell>
          <cell r="I52">
            <v>150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146.66666666666666</v>
          </cell>
          <cell r="P52">
            <v>0</v>
          </cell>
          <cell r="Q52">
            <v>0</v>
          </cell>
          <cell r="R52">
            <v>3.3333333333333335</v>
          </cell>
        </row>
        <row r="53">
          <cell r="F53" t="str">
            <v>일</v>
          </cell>
          <cell r="G53">
            <v>1</v>
          </cell>
          <cell r="H53">
            <v>0</v>
          </cell>
          <cell r="I53">
            <v>225000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220000</v>
          </cell>
          <cell r="P53">
            <v>0</v>
          </cell>
          <cell r="Q53">
            <v>0</v>
          </cell>
          <cell r="R53">
            <v>5000</v>
          </cell>
        </row>
        <row r="54">
          <cell r="D54" t="str">
            <v>표토제거(답외구간)</v>
          </cell>
          <cell r="F54" t="str">
            <v>M2</v>
          </cell>
          <cell r="G54">
            <v>1</v>
          </cell>
          <cell r="H54" t="str">
            <v/>
          </cell>
          <cell r="I54">
            <v>299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227</v>
          </cell>
          <cell r="P54">
            <v>63</v>
          </cell>
          <cell r="Q54">
            <v>0</v>
          </cell>
          <cell r="R54">
            <v>9</v>
          </cell>
        </row>
        <row r="55">
          <cell r="F55" t="str">
            <v/>
          </cell>
          <cell r="G55" t="str">
            <v/>
          </cell>
          <cell r="H55" t="str">
            <v/>
          </cell>
          <cell r="I55" t="str">
            <v/>
          </cell>
          <cell r="J55" t="str">
            <v/>
          </cell>
          <cell r="K55" t="str">
            <v/>
          </cell>
          <cell r="L55" t="str">
            <v/>
          </cell>
          <cell r="M55" t="str">
            <v/>
          </cell>
          <cell r="N55" t="str">
            <v/>
          </cell>
          <cell r="O55" t="str">
            <v/>
          </cell>
          <cell r="P55" t="str">
            <v/>
          </cell>
          <cell r="Q55" t="str">
            <v/>
          </cell>
          <cell r="R55" t="str">
            <v/>
          </cell>
        </row>
        <row r="56">
          <cell r="E56" t="str">
            <v>B/H10</v>
          </cell>
          <cell r="F56" t="str">
            <v>M2</v>
          </cell>
          <cell r="G56">
            <v>2500</v>
          </cell>
          <cell r="H56">
            <v>0</v>
          </cell>
          <cell r="I56">
            <v>148.4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80</v>
          </cell>
          <cell r="P56">
            <v>63</v>
          </cell>
          <cell r="Q56">
            <v>0</v>
          </cell>
          <cell r="R56">
            <v>5.4</v>
          </cell>
        </row>
        <row r="57">
          <cell r="F57" t="str">
            <v>일</v>
          </cell>
          <cell r="G57">
            <v>1</v>
          </cell>
          <cell r="H57">
            <v>0</v>
          </cell>
          <cell r="I57">
            <v>371000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200000</v>
          </cell>
          <cell r="P57">
            <v>157500</v>
          </cell>
          <cell r="Q57">
            <v>0</v>
          </cell>
          <cell r="R57">
            <v>13500</v>
          </cell>
        </row>
        <row r="58">
          <cell r="E58" t="str">
            <v>DT</v>
          </cell>
          <cell r="F58" t="str">
            <v>M3</v>
          </cell>
          <cell r="G58">
            <v>1500</v>
          </cell>
          <cell r="H58">
            <v>0</v>
          </cell>
          <cell r="I58">
            <v>150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146.66666666666666</v>
          </cell>
          <cell r="P58">
            <v>0</v>
          </cell>
          <cell r="Q58">
            <v>0</v>
          </cell>
          <cell r="R58">
            <v>3.3333333333333335</v>
          </cell>
        </row>
        <row r="59">
          <cell r="F59" t="str">
            <v>일</v>
          </cell>
          <cell r="G59">
            <v>1</v>
          </cell>
          <cell r="H59">
            <v>0</v>
          </cell>
          <cell r="I59">
            <v>225000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220000</v>
          </cell>
          <cell r="P59">
            <v>0</v>
          </cell>
          <cell r="Q59">
            <v>0</v>
          </cell>
          <cell r="R59">
            <v>5000</v>
          </cell>
        </row>
        <row r="60">
          <cell r="D60" t="str">
            <v>벌개제근</v>
          </cell>
          <cell r="F60" t="str">
            <v>M2</v>
          </cell>
          <cell r="G60">
            <v>1</v>
          </cell>
          <cell r="I60">
            <v>428</v>
          </cell>
          <cell r="J60">
            <v>0</v>
          </cell>
          <cell r="K60">
            <v>160</v>
          </cell>
          <cell r="L60">
            <v>0</v>
          </cell>
          <cell r="M60">
            <v>0</v>
          </cell>
          <cell r="N60">
            <v>0</v>
          </cell>
          <cell r="O60">
            <v>164</v>
          </cell>
          <cell r="P60">
            <v>95</v>
          </cell>
          <cell r="Q60">
            <v>0</v>
          </cell>
          <cell r="R60">
            <v>9</v>
          </cell>
        </row>
        <row r="61">
          <cell r="F61" t="str">
            <v/>
          </cell>
          <cell r="G61" t="str">
            <v/>
          </cell>
          <cell r="H61" t="str">
            <v/>
          </cell>
          <cell r="I61" t="str">
            <v/>
          </cell>
          <cell r="J61" t="str">
            <v/>
          </cell>
          <cell r="K61" t="str">
            <v/>
          </cell>
          <cell r="L61" t="str">
            <v/>
          </cell>
          <cell r="M61" t="str">
            <v/>
          </cell>
          <cell r="N61" t="str">
            <v/>
          </cell>
          <cell r="O61" t="str">
            <v/>
          </cell>
          <cell r="P61" t="str">
            <v/>
          </cell>
          <cell r="Q61" t="str">
            <v/>
          </cell>
          <cell r="R61" t="str">
            <v/>
          </cell>
        </row>
        <row r="62">
          <cell r="D62" t="str">
            <v>(벌목)</v>
          </cell>
          <cell r="E62" t="str">
            <v>벌목</v>
          </cell>
          <cell r="F62" t="str">
            <v>M2</v>
          </cell>
          <cell r="G62">
            <v>1</v>
          </cell>
          <cell r="H62">
            <v>0</v>
          </cell>
          <cell r="I62">
            <v>160</v>
          </cell>
          <cell r="J62">
            <v>0</v>
          </cell>
          <cell r="K62">
            <v>160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</row>
        <row r="63">
          <cell r="F63" t="str">
            <v>M2</v>
          </cell>
          <cell r="G63">
            <v>1</v>
          </cell>
          <cell r="H63">
            <v>0</v>
          </cell>
          <cell r="I63">
            <v>160</v>
          </cell>
          <cell r="J63">
            <v>0</v>
          </cell>
          <cell r="K63">
            <v>160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</row>
        <row r="64">
          <cell r="D64" t="str">
            <v>제근</v>
          </cell>
          <cell r="E64" t="str">
            <v>B/H10</v>
          </cell>
          <cell r="F64" t="str">
            <v>M2</v>
          </cell>
          <cell r="G64">
            <v>2500</v>
          </cell>
          <cell r="H64">
            <v>0</v>
          </cell>
          <cell r="I64">
            <v>148.4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80</v>
          </cell>
          <cell r="P64">
            <v>63</v>
          </cell>
          <cell r="Q64">
            <v>0</v>
          </cell>
          <cell r="R64">
            <v>5.4</v>
          </cell>
        </row>
        <row r="65">
          <cell r="F65" t="str">
            <v>일</v>
          </cell>
          <cell r="G65">
            <v>1</v>
          </cell>
          <cell r="H65">
            <v>0</v>
          </cell>
          <cell r="I65">
            <v>371000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200000</v>
          </cell>
          <cell r="P65">
            <v>157500</v>
          </cell>
          <cell r="Q65">
            <v>0</v>
          </cell>
          <cell r="R65">
            <v>13500</v>
          </cell>
        </row>
        <row r="66">
          <cell r="D66" t="str">
            <v>상차</v>
          </cell>
          <cell r="E66" t="str">
            <v>B/H10</v>
          </cell>
          <cell r="F66" t="str">
            <v>M2</v>
          </cell>
          <cell r="G66">
            <v>5000</v>
          </cell>
          <cell r="H66">
            <v>0</v>
          </cell>
          <cell r="I66">
            <v>74.2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40</v>
          </cell>
          <cell r="P66">
            <v>31.5</v>
          </cell>
          <cell r="Q66">
            <v>0</v>
          </cell>
          <cell r="R66">
            <v>2.7</v>
          </cell>
        </row>
        <row r="67">
          <cell r="F67" t="str">
            <v>일</v>
          </cell>
          <cell r="G67">
            <v>1</v>
          </cell>
          <cell r="H67">
            <v>0</v>
          </cell>
          <cell r="I67">
            <v>371000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200000</v>
          </cell>
          <cell r="P67">
            <v>157500</v>
          </cell>
          <cell r="Q67">
            <v>0</v>
          </cell>
          <cell r="R67">
            <v>13500</v>
          </cell>
        </row>
        <row r="68">
          <cell r="D68" t="str">
            <v>운반</v>
          </cell>
          <cell r="E68" t="str">
            <v>DT</v>
          </cell>
          <cell r="F68" t="str">
            <v>M2</v>
          </cell>
          <cell r="G68">
            <v>5000</v>
          </cell>
          <cell r="H68">
            <v>0</v>
          </cell>
          <cell r="I68">
            <v>45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44</v>
          </cell>
          <cell r="P68">
            <v>0</v>
          </cell>
          <cell r="Q68">
            <v>0</v>
          </cell>
          <cell r="R68">
            <v>1</v>
          </cell>
        </row>
        <row r="69">
          <cell r="F69" t="str">
            <v>일</v>
          </cell>
          <cell r="H69">
            <v>0</v>
          </cell>
          <cell r="I69">
            <v>225000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220000</v>
          </cell>
          <cell r="P69">
            <v>0</v>
          </cell>
          <cell r="Q69">
            <v>0</v>
          </cell>
          <cell r="R69">
            <v>5000</v>
          </cell>
        </row>
        <row r="70">
          <cell r="D70" t="str">
            <v>흙깍기(토사)</v>
          </cell>
          <cell r="E70" t="str">
            <v>D/Z_D8H</v>
          </cell>
          <cell r="F70" t="str">
            <v>M3</v>
          </cell>
          <cell r="G70">
            <v>1700</v>
          </cell>
          <cell r="H70">
            <v>0</v>
          </cell>
          <cell r="I70">
            <v>292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165</v>
          </cell>
          <cell r="P70">
            <v>119</v>
          </cell>
          <cell r="Q70">
            <v>0</v>
          </cell>
          <cell r="R70">
            <v>8</v>
          </cell>
        </row>
        <row r="71">
          <cell r="F71" t="str">
            <v>일</v>
          </cell>
          <cell r="G71">
            <v>1</v>
          </cell>
          <cell r="H71">
            <v>0</v>
          </cell>
          <cell r="I71">
            <v>495100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280000</v>
          </cell>
          <cell r="P71">
            <v>201600</v>
          </cell>
          <cell r="Q71">
            <v>0</v>
          </cell>
          <cell r="R71">
            <v>13500</v>
          </cell>
        </row>
        <row r="72">
          <cell r="D72" t="str">
            <v>흙깍기(리핑암)</v>
          </cell>
          <cell r="F72" t="str">
            <v>M3</v>
          </cell>
          <cell r="G72">
            <v>1</v>
          </cell>
          <cell r="I72">
            <v>412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233</v>
          </cell>
          <cell r="P72">
            <v>168</v>
          </cell>
          <cell r="Q72">
            <v>0</v>
          </cell>
          <cell r="R72">
            <v>11</v>
          </cell>
        </row>
        <row r="74">
          <cell r="D74" t="str">
            <v>리핑, 집토</v>
          </cell>
          <cell r="E74" t="str">
            <v>D/Z_D8H</v>
          </cell>
          <cell r="F74" t="str">
            <v>M3</v>
          </cell>
          <cell r="G74">
            <v>1200</v>
          </cell>
          <cell r="H74">
            <v>0</v>
          </cell>
          <cell r="I74">
            <v>412.58333333333337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233.33333333333334</v>
          </cell>
          <cell r="P74">
            <v>168</v>
          </cell>
          <cell r="Q74">
            <v>0</v>
          </cell>
          <cell r="R74">
            <v>11.25</v>
          </cell>
        </row>
        <row r="75">
          <cell r="F75" t="str">
            <v>일</v>
          </cell>
          <cell r="G75">
            <v>1</v>
          </cell>
          <cell r="H75">
            <v>0</v>
          </cell>
          <cell r="I75">
            <v>495100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280000</v>
          </cell>
          <cell r="P75">
            <v>201600</v>
          </cell>
          <cell r="Q75">
            <v>0</v>
          </cell>
          <cell r="R75">
            <v>13500</v>
          </cell>
        </row>
        <row r="76">
          <cell r="D76" t="str">
            <v>발파암(미진동발파)</v>
          </cell>
          <cell r="F76" t="str">
            <v>M3</v>
          </cell>
          <cell r="G76">
            <v>1</v>
          </cell>
          <cell r="H76" t="str">
            <v/>
          </cell>
          <cell r="I76">
            <v>6264</v>
          </cell>
          <cell r="J76">
            <v>0</v>
          </cell>
          <cell r="K76">
            <v>5800</v>
          </cell>
          <cell r="L76">
            <v>0</v>
          </cell>
          <cell r="M76">
            <v>0</v>
          </cell>
          <cell r="N76">
            <v>0</v>
          </cell>
          <cell r="O76">
            <v>250</v>
          </cell>
          <cell r="P76">
            <v>197</v>
          </cell>
          <cell r="Q76">
            <v>0</v>
          </cell>
          <cell r="R76">
            <v>17</v>
          </cell>
        </row>
        <row r="77">
          <cell r="F77" t="str">
            <v/>
          </cell>
          <cell r="G77" t="str">
            <v/>
          </cell>
          <cell r="H77" t="str">
            <v/>
          </cell>
          <cell r="I77" t="str">
            <v/>
          </cell>
          <cell r="J77" t="str">
            <v/>
          </cell>
          <cell r="K77" t="str">
            <v/>
          </cell>
          <cell r="L77" t="str">
            <v/>
          </cell>
          <cell r="M77" t="str">
            <v/>
          </cell>
          <cell r="N77" t="str">
            <v/>
          </cell>
          <cell r="O77" t="str">
            <v/>
          </cell>
          <cell r="P77" t="str">
            <v/>
          </cell>
          <cell r="Q77" t="str">
            <v/>
          </cell>
          <cell r="R77" t="str">
            <v/>
          </cell>
        </row>
        <row r="78">
          <cell r="D78" t="str">
            <v>발파암(편절형)</v>
          </cell>
          <cell r="F78" t="str">
            <v>M3</v>
          </cell>
          <cell r="G78">
            <v>1</v>
          </cell>
          <cell r="H78" t="str">
            <v/>
          </cell>
          <cell r="I78">
            <v>2964</v>
          </cell>
          <cell r="J78">
            <v>0</v>
          </cell>
          <cell r="K78">
            <v>2500</v>
          </cell>
          <cell r="L78">
            <v>0</v>
          </cell>
          <cell r="M78">
            <v>0</v>
          </cell>
          <cell r="N78">
            <v>0</v>
          </cell>
          <cell r="O78">
            <v>250</v>
          </cell>
          <cell r="P78">
            <v>197</v>
          </cell>
          <cell r="Q78">
            <v>0</v>
          </cell>
          <cell r="R78">
            <v>17</v>
          </cell>
        </row>
        <row r="79">
          <cell r="F79" t="str">
            <v/>
          </cell>
          <cell r="G79" t="str">
            <v/>
          </cell>
          <cell r="H79" t="str">
            <v/>
          </cell>
          <cell r="I79" t="str">
            <v/>
          </cell>
          <cell r="J79" t="str">
            <v/>
          </cell>
          <cell r="K79" t="str">
            <v/>
          </cell>
          <cell r="L79" t="str">
            <v/>
          </cell>
          <cell r="M79" t="str">
            <v/>
          </cell>
          <cell r="N79" t="str">
            <v/>
          </cell>
          <cell r="O79" t="str">
            <v/>
          </cell>
          <cell r="P79" t="str">
            <v/>
          </cell>
          <cell r="Q79" t="str">
            <v/>
          </cell>
          <cell r="R79" t="str">
            <v/>
          </cell>
        </row>
        <row r="80">
          <cell r="D80" t="str">
            <v>발파</v>
          </cell>
          <cell r="E80" t="str">
            <v>발파</v>
          </cell>
          <cell r="F80" t="str">
            <v>M3</v>
          </cell>
          <cell r="G80">
            <v>1</v>
          </cell>
          <cell r="H80">
            <v>0</v>
          </cell>
          <cell r="I80">
            <v>2500</v>
          </cell>
          <cell r="J80">
            <v>0</v>
          </cell>
          <cell r="K80">
            <v>2500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</row>
        <row r="81">
          <cell r="F81" t="str">
            <v>M3</v>
          </cell>
          <cell r="G81">
            <v>1</v>
          </cell>
          <cell r="H81">
            <v>0</v>
          </cell>
          <cell r="I81">
            <v>2500</v>
          </cell>
          <cell r="J81">
            <v>0</v>
          </cell>
          <cell r="K81">
            <v>2500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</row>
        <row r="82">
          <cell r="D82" t="str">
            <v>아구자리,집토</v>
          </cell>
          <cell r="E82" t="str">
            <v>B/H10</v>
          </cell>
          <cell r="F82" t="str">
            <v>M3</v>
          </cell>
          <cell r="G82">
            <v>800</v>
          </cell>
          <cell r="H82">
            <v>0</v>
          </cell>
          <cell r="I82">
            <v>463.75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250</v>
          </cell>
          <cell r="P82">
            <v>196.875</v>
          </cell>
          <cell r="Q82">
            <v>0</v>
          </cell>
          <cell r="R82">
            <v>16.875</v>
          </cell>
        </row>
        <row r="83">
          <cell r="F83" t="str">
            <v>일</v>
          </cell>
          <cell r="G83">
            <v>1</v>
          </cell>
          <cell r="H83">
            <v>0</v>
          </cell>
          <cell r="I83">
            <v>371000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200000</v>
          </cell>
          <cell r="P83">
            <v>157500</v>
          </cell>
          <cell r="Q83">
            <v>0</v>
          </cell>
          <cell r="R83">
            <v>13500</v>
          </cell>
        </row>
        <row r="84">
          <cell r="D84" t="str">
            <v>발파암(리퍼병행)</v>
          </cell>
          <cell r="F84" t="str">
            <v>M3</v>
          </cell>
          <cell r="G84">
            <v>1</v>
          </cell>
          <cell r="H84" t="str">
            <v/>
          </cell>
          <cell r="I84">
            <v>2964</v>
          </cell>
          <cell r="J84">
            <v>0</v>
          </cell>
          <cell r="K84">
            <v>2500</v>
          </cell>
          <cell r="L84">
            <v>0</v>
          </cell>
          <cell r="M84">
            <v>0</v>
          </cell>
          <cell r="N84">
            <v>0</v>
          </cell>
          <cell r="O84">
            <v>250</v>
          </cell>
          <cell r="P84">
            <v>197</v>
          </cell>
          <cell r="Q84">
            <v>0</v>
          </cell>
          <cell r="R84">
            <v>17</v>
          </cell>
        </row>
        <row r="85">
          <cell r="F85" t="str">
            <v/>
          </cell>
          <cell r="G85" t="str">
            <v/>
          </cell>
          <cell r="H85" t="str">
            <v/>
          </cell>
          <cell r="I85" t="str">
            <v/>
          </cell>
          <cell r="J85" t="str">
            <v/>
          </cell>
          <cell r="K85" t="str">
            <v/>
          </cell>
          <cell r="L85" t="str">
            <v/>
          </cell>
          <cell r="M85" t="str">
            <v/>
          </cell>
          <cell r="N85" t="str">
            <v/>
          </cell>
          <cell r="O85" t="str">
            <v/>
          </cell>
          <cell r="P85" t="str">
            <v/>
          </cell>
          <cell r="Q85" t="str">
            <v/>
          </cell>
          <cell r="R85" t="str">
            <v/>
          </cell>
        </row>
        <row r="86">
          <cell r="D86" t="str">
            <v>발파</v>
          </cell>
          <cell r="E86" t="str">
            <v>발파</v>
          </cell>
          <cell r="F86" t="str">
            <v>M3</v>
          </cell>
          <cell r="G86">
            <v>1</v>
          </cell>
          <cell r="H86">
            <v>0</v>
          </cell>
          <cell r="I86">
            <v>2500</v>
          </cell>
          <cell r="J86">
            <v>0</v>
          </cell>
          <cell r="K86">
            <v>2500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</row>
        <row r="87">
          <cell r="F87" t="str">
            <v>M3</v>
          </cell>
          <cell r="G87">
            <v>1</v>
          </cell>
          <cell r="H87">
            <v>0</v>
          </cell>
          <cell r="I87">
            <v>2500</v>
          </cell>
          <cell r="J87">
            <v>0</v>
          </cell>
          <cell r="K87">
            <v>2500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</row>
        <row r="88">
          <cell r="D88" t="str">
            <v>아구자리,집토</v>
          </cell>
          <cell r="E88" t="str">
            <v>B/H10</v>
          </cell>
          <cell r="F88" t="str">
            <v>M3</v>
          </cell>
          <cell r="G88">
            <v>800</v>
          </cell>
          <cell r="H88">
            <v>0</v>
          </cell>
          <cell r="I88">
            <v>463.75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250</v>
          </cell>
          <cell r="P88">
            <v>196.875</v>
          </cell>
          <cell r="Q88">
            <v>0</v>
          </cell>
          <cell r="R88">
            <v>16.875</v>
          </cell>
        </row>
        <row r="89">
          <cell r="F89" t="str">
            <v>일</v>
          </cell>
          <cell r="G89">
            <v>1</v>
          </cell>
          <cell r="H89">
            <v>0</v>
          </cell>
          <cell r="I89">
            <v>371000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200000</v>
          </cell>
          <cell r="P89">
            <v>157500</v>
          </cell>
          <cell r="Q89">
            <v>0</v>
          </cell>
          <cell r="R89">
            <v>13500</v>
          </cell>
        </row>
        <row r="90">
          <cell r="D90" t="str">
            <v>발파암</v>
          </cell>
          <cell r="F90" t="str">
            <v>M3</v>
          </cell>
          <cell r="G90">
            <v>1</v>
          </cell>
          <cell r="H90" t="str">
            <v/>
          </cell>
          <cell r="I90">
            <v>2964</v>
          </cell>
          <cell r="J90">
            <v>0</v>
          </cell>
          <cell r="K90">
            <v>2500</v>
          </cell>
          <cell r="L90">
            <v>0</v>
          </cell>
          <cell r="M90">
            <v>0</v>
          </cell>
          <cell r="N90">
            <v>0</v>
          </cell>
          <cell r="O90">
            <v>250</v>
          </cell>
          <cell r="P90">
            <v>197</v>
          </cell>
          <cell r="Q90">
            <v>0</v>
          </cell>
          <cell r="R90">
            <v>17</v>
          </cell>
        </row>
        <row r="91">
          <cell r="F91" t="str">
            <v/>
          </cell>
          <cell r="G91" t="str">
            <v/>
          </cell>
          <cell r="H91" t="str">
            <v/>
          </cell>
          <cell r="I91" t="str">
            <v/>
          </cell>
          <cell r="J91" t="str">
            <v/>
          </cell>
          <cell r="K91" t="str">
            <v/>
          </cell>
          <cell r="L91" t="str">
            <v/>
          </cell>
          <cell r="M91" t="str">
            <v/>
          </cell>
          <cell r="N91" t="str">
            <v/>
          </cell>
          <cell r="O91" t="str">
            <v/>
          </cell>
          <cell r="P91" t="str">
            <v/>
          </cell>
          <cell r="Q91" t="str">
            <v/>
          </cell>
          <cell r="R91" t="str">
            <v/>
          </cell>
        </row>
        <row r="92">
          <cell r="D92" t="str">
            <v>발파</v>
          </cell>
          <cell r="E92" t="str">
            <v>발파</v>
          </cell>
          <cell r="F92" t="str">
            <v>M3</v>
          </cell>
          <cell r="G92">
            <v>1</v>
          </cell>
          <cell r="H92">
            <v>0</v>
          </cell>
          <cell r="I92">
            <v>2500</v>
          </cell>
          <cell r="J92">
            <v>0</v>
          </cell>
          <cell r="K92">
            <v>2500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</row>
        <row r="93">
          <cell r="F93" t="str">
            <v>M3</v>
          </cell>
          <cell r="G93">
            <v>1</v>
          </cell>
          <cell r="H93">
            <v>0</v>
          </cell>
          <cell r="I93">
            <v>2500</v>
          </cell>
          <cell r="J93">
            <v>0</v>
          </cell>
          <cell r="K93">
            <v>2500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</row>
        <row r="94">
          <cell r="D94" t="str">
            <v>아구자리,집토</v>
          </cell>
          <cell r="E94" t="str">
            <v>B/H10</v>
          </cell>
          <cell r="F94" t="str">
            <v>M3</v>
          </cell>
          <cell r="G94">
            <v>800</v>
          </cell>
          <cell r="H94">
            <v>0</v>
          </cell>
          <cell r="I94">
            <v>463.75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250</v>
          </cell>
          <cell r="P94">
            <v>196.875</v>
          </cell>
          <cell r="Q94">
            <v>0</v>
          </cell>
          <cell r="R94">
            <v>16.875</v>
          </cell>
        </row>
        <row r="95">
          <cell r="F95" t="str">
            <v>일</v>
          </cell>
          <cell r="G95">
            <v>1</v>
          </cell>
          <cell r="H95">
            <v>0</v>
          </cell>
          <cell r="I95">
            <v>371000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200000</v>
          </cell>
          <cell r="P95">
            <v>157500</v>
          </cell>
          <cell r="Q95">
            <v>0</v>
          </cell>
          <cell r="R95">
            <v>13500</v>
          </cell>
        </row>
        <row r="96">
          <cell r="D96" t="str">
            <v>발파암(크로울러드릴)</v>
          </cell>
          <cell r="F96" t="str">
            <v>M3</v>
          </cell>
          <cell r="G96">
            <v>1</v>
          </cell>
          <cell r="H96" t="str">
            <v/>
          </cell>
          <cell r="I96">
            <v>2964</v>
          </cell>
          <cell r="J96">
            <v>0</v>
          </cell>
          <cell r="K96">
            <v>2500</v>
          </cell>
          <cell r="L96">
            <v>0</v>
          </cell>
          <cell r="M96">
            <v>0</v>
          </cell>
          <cell r="N96">
            <v>0</v>
          </cell>
          <cell r="O96">
            <v>250</v>
          </cell>
          <cell r="P96">
            <v>197</v>
          </cell>
          <cell r="Q96">
            <v>0</v>
          </cell>
          <cell r="R96">
            <v>17</v>
          </cell>
        </row>
        <row r="97">
          <cell r="F97" t="str">
            <v/>
          </cell>
          <cell r="G97" t="str">
            <v/>
          </cell>
          <cell r="H97" t="str">
            <v/>
          </cell>
          <cell r="I97" t="str">
            <v/>
          </cell>
          <cell r="J97" t="str">
            <v/>
          </cell>
          <cell r="K97" t="str">
            <v/>
          </cell>
          <cell r="L97" t="str">
            <v/>
          </cell>
          <cell r="M97" t="str">
            <v/>
          </cell>
          <cell r="N97" t="str">
            <v/>
          </cell>
          <cell r="O97" t="str">
            <v/>
          </cell>
          <cell r="P97" t="str">
            <v/>
          </cell>
          <cell r="Q97" t="str">
            <v/>
          </cell>
          <cell r="R97" t="str">
            <v/>
          </cell>
        </row>
        <row r="98">
          <cell r="D98" t="str">
            <v>발파</v>
          </cell>
          <cell r="E98" t="str">
            <v>발파</v>
          </cell>
          <cell r="F98" t="str">
            <v>M3</v>
          </cell>
          <cell r="G98">
            <v>1</v>
          </cell>
          <cell r="H98">
            <v>0</v>
          </cell>
          <cell r="I98">
            <v>2500</v>
          </cell>
          <cell r="J98">
            <v>0</v>
          </cell>
          <cell r="K98">
            <v>2500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</row>
        <row r="99">
          <cell r="F99" t="str">
            <v>M3</v>
          </cell>
          <cell r="G99">
            <v>1</v>
          </cell>
          <cell r="H99">
            <v>0</v>
          </cell>
          <cell r="I99">
            <v>2500</v>
          </cell>
          <cell r="J99">
            <v>0</v>
          </cell>
          <cell r="K99">
            <v>2500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</row>
        <row r="100">
          <cell r="D100" t="str">
            <v>아구자리,집토</v>
          </cell>
          <cell r="E100" t="str">
            <v>B/H10</v>
          </cell>
          <cell r="F100" t="str">
            <v>M3</v>
          </cell>
          <cell r="G100">
            <v>800</v>
          </cell>
          <cell r="H100">
            <v>0</v>
          </cell>
          <cell r="I100">
            <v>463.75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250</v>
          </cell>
          <cell r="P100">
            <v>196.875</v>
          </cell>
          <cell r="Q100">
            <v>0</v>
          </cell>
          <cell r="R100">
            <v>16.875</v>
          </cell>
        </row>
        <row r="101">
          <cell r="F101" t="str">
            <v>일</v>
          </cell>
          <cell r="G101">
            <v>1</v>
          </cell>
          <cell r="H101">
            <v>0</v>
          </cell>
          <cell r="I101">
            <v>371000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200000</v>
          </cell>
          <cell r="P101">
            <v>157500</v>
          </cell>
          <cell r="Q101">
            <v>0</v>
          </cell>
          <cell r="R101">
            <v>13500</v>
          </cell>
        </row>
        <row r="102">
          <cell r="D102" t="str">
            <v>토사(도자)</v>
          </cell>
          <cell r="F102" t="str">
            <v>M3</v>
          </cell>
          <cell r="I102">
            <v>477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375</v>
          </cell>
          <cell r="P102">
            <v>88</v>
          </cell>
          <cell r="Q102">
            <v>0</v>
          </cell>
          <cell r="R102">
            <v>14</v>
          </cell>
        </row>
        <row r="104">
          <cell r="D104" t="str">
            <v>토사(D/T L=50M)</v>
          </cell>
          <cell r="E104" t="str">
            <v>T1 =  4.0Min   T2=0.05/12×2×60  = 0.5  T3= 0.8,   T4 = 0.7</v>
          </cell>
        </row>
        <row r="105">
          <cell r="E105" t="str">
            <v>Cm = 4.0 + 0.5 + 0.8 + 0.7 = 6Min  600 ÷ 6 ≒    100회 × 10M3 ÷ 1.2 = 833M3</v>
          </cell>
        </row>
        <row r="106">
          <cell r="D106" t="str">
            <v>상차</v>
          </cell>
          <cell r="E106" t="str">
            <v>B/H10</v>
          </cell>
          <cell r="F106" t="str">
            <v>M3</v>
          </cell>
          <cell r="G106">
            <v>1800</v>
          </cell>
          <cell r="H106">
            <v>0</v>
          </cell>
          <cell r="I106">
            <v>206.11111111111111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111.11111111111111</v>
          </cell>
          <cell r="P106">
            <v>87.5</v>
          </cell>
          <cell r="Q106">
            <v>0</v>
          </cell>
          <cell r="R106">
            <v>7.5</v>
          </cell>
        </row>
        <row r="107">
          <cell r="F107" t="str">
            <v>일</v>
          </cell>
          <cell r="H107">
            <v>0</v>
          </cell>
          <cell r="I107">
            <v>371000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200000</v>
          </cell>
          <cell r="P107">
            <v>157500</v>
          </cell>
          <cell r="Q107">
            <v>0</v>
          </cell>
          <cell r="R107">
            <v>13500</v>
          </cell>
        </row>
        <row r="108">
          <cell r="D108" t="str">
            <v>운반</v>
          </cell>
          <cell r="E108" t="str">
            <v>DT</v>
          </cell>
          <cell r="F108" t="str">
            <v>M3</v>
          </cell>
          <cell r="G108">
            <v>833</v>
          </cell>
          <cell r="H108">
            <v>0</v>
          </cell>
          <cell r="I108">
            <v>270.10804321728688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264.10564225690274</v>
          </cell>
          <cell r="P108">
            <v>0</v>
          </cell>
          <cell r="Q108">
            <v>0</v>
          </cell>
          <cell r="R108">
            <v>6.0024009603841533</v>
          </cell>
        </row>
        <row r="109">
          <cell r="F109" t="str">
            <v>일</v>
          </cell>
          <cell r="G109">
            <v>1</v>
          </cell>
          <cell r="H109">
            <v>0</v>
          </cell>
          <cell r="I109">
            <v>225000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220000</v>
          </cell>
          <cell r="P109">
            <v>0</v>
          </cell>
          <cell r="Q109">
            <v>0</v>
          </cell>
          <cell r="R109">
            <v>5000</v>
          </cell>
        </row>
        <row r="110">
          <cell r="D110" t="str">
            <v>리핑암(도자)</v>
          </cell>
          <cell r="E110" t="str">
            <v>D/Z_D8H</v>
          </cell>
          <cell r="F110" t="str">
            <v>M3</v>
          </cell>
          <cell r="I110">
            <v>558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455</v>
          </cell>
          <cell r="P110">
            <v>88</v>
          </cell>
          <cell r="Q110">
            <v>0</v>
          </cell>
          <cell r="R110">
            <v>15</v>
          </cell>
        </row>
        <row r="111">
          <cell r="F111" t="str">
            <v>일</v>
          </cell>
        </row>
        <row r="112">
          <cell r="D112" t="str">
            <v>리핑 (D/T L=50M)</v>
          </cell>
          <cell r="E112" t="str">
            <v>T1 =  5.0Min   T2=0.05/12×2×60  = 0.5  T3= 0.8,   T4 = 0.7</v>
          </cell>
        </row>
        <row r="113">
          <cell r="E113" t="str">
            <v>Cm = 5.0 + 0.5 + 0.8 + 0.7 = 7Min  600 ÷ 7 ≒    86회 × 10M3 × 1.35 = 640M3</v>
          </cell>
        </row>
        <row r="114">
          <cell r="D114" t="str">
            <v>상차</v>
          </cell>
          <cell r="E114" t="str">
            <v>B/H10</v>
          </cell>
          <cell r="F114" t="str">
            <v>M3</v>
          </cell>
          <cell r="G114">
            <v>1800</v>
          </cell>
          <cell r="H114">
            <v>0</v>
          </cell>
          <cell r="I114">
            <v>206.11111111111111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111.11111111111111</v>
          </cell>
          <cell r="P114">
            <v>87.5</v>
          </cell>
          <cell r="Q114">
            <v>0</v>
          </cell>
          <cell r="R114">
            <v>7.5</v>
          </cell>
        </row>
        <row r="115">
          <cell r="F115" t="str">
            <v>일</v>
          </cell>
          <cell r="H115">
            <v>0</v>
          </cell>
          <cell r="I115">
            <v>371000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200000</v>
          </cell>
          <cell r="P115">
            <v>157500</v>
          </cell>
          <cell r="Q115">
            <v>0</v>
          </cell>
          <cell r="R115">
            <v>13500</v>
          </cell>
        </row>
        <row r="116">
          <cell r="D116" t="str">
            <v>운반</v>
          </cell>
          <cell r="E116" t="str">
            <v>DT</v>
          </cell>
          <cell r="F116" t="str">
            <v>M3</v>
          </cell>
          <cell r="G116">
            <v>640</v>
          </cell>
          <cell r="H116">
            <v>0</v>
          </cell>
          <cell r="I116">
            <v>351.5625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343.75</v>
          </cell>
          <cell r="P116">
            <v>0</v>
          </cell>
          <cell r="Q116">
            <v>0</v>
          </cell>
          <cell r="R116">
            <v>7.8125</v>
          </cell>
        </row>
        <row r="117">
          <cell r="F117" t="str">
            <v>일</v>
          </cell>
          <cell r="G117">
            <v>1</v>
          </cell>
          <cell r="H117">
            <v>0</v>
          </cell>
          <cell r="I117">
            <v>225000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220000</v>
          </cell>
          <cell r="P117">
            <v>0</v>
          </cell>
          <cell r="Q117">
            <v>0</v>
          </cell>
          <cell r="R117">
            <v>5000</v>
          </cell>
        </row>
        <row r="118">
          <cell r="D118" t="str">
            <v>발파암(도자)</v>
          </cell>
          <cell r="E118" t="str">
            <v>D/Z_D8H</v>
          </cell>
          <cell r="F118" t="str">
            <v>M3</v>
          </cell>
          <cell r="H118" t="str">
            <v/>
          </cell>
          <cell r="I118">
            <v>703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596</v>
          </cell>
          <cell r="P118">
            <v>88</v>
          </cell>
          <cell r="Q118">
            <v>0</v>
          </cell>
          <cell r="R118">
            <v>19</v>
          </cell>
        </row>
        <row r="120">
          <cell r="D120" t="str">
            <v>발파 (D/T L=50M)</v>
          </cell>
          <cell r="E120" t="str">
            <v>T1 =  6.0Min   T2=0.05/12×2×60  = 0.5  T3= 0.8,   T4 = 0.7</v>
          </cell>
        </row>
        <row r="121">
          <cell r="E121" t="str">
            <v>Cm = 6.0 + 0.5 + 0.8 + 0.7 = 8Min  600 ÷ 8 ≒ 75회 × 10M3 × 1.65 = 454M3</v>
          </cell>
        </row>
        <row r="122">
          <cell r="D122" t="str">
            <v>상차</v>
          </cell>
          <cell r="E122" t="str">
            <v>B/H10</v>
          </cell>
          <cell r="F122" t="str">
            <v>M3</v>
          </cell>
          <cell r="G122">
            <v>1800</v>
          </cell>
          <cell r="H122">
            <v>0</v>
          </cell>
          <cell r="I122">
            <v>206.11111111111111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111.11111111111111</v>
          </cell>
          <cell r="P122">
            <v>87.5</v>
          </cell>
          <cell r="Q122">
            <v>0</v>
          </cell>
          <cell r="R122">
            <v>7.5</v>
          </cell>
        </row>
        <row r="123">
          <cell r="F123" t="str">
            <v>일</v>
          </cell>
          <cell r="H123">
            <v>0</v>
          </cell>
          <cell r="I123">
            <v>371000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200000</v>
          </cell>
          <cell r="P123">
            <v>157500</v>
          </cell>
          <cell r="Q123">
            <v>0</v>
          </cell>
          <cell r="R123">
            <v>13500</v>
          </cell>
        </row>
        <row r="124">
          <cell r="D124" t="str">
            <v>운반</v>
          </cell>
          <cell r="E124" t="str">
            <v>DT</v>
          </cell>
          <cell r="F124" t="str">
            <v>M3</v>
          </cell>
          <cell r="G124">
            <v>454</v>
          </cell>
          <cell r="H124">
            <v>0</v>
          </cell>
          <cell r="I124">
            <v>495.59471365638763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484.5814977973568</v>
          </cell>
          <cell r="P124">
            <v>0</v>
          </cell>
          <cell r="Q124">
            <v>0</v>
          </cell>
          <cell r="R124">
            <v>11.013215859030836</v>
          </cell>
        </row>
        <row r="125">
          <cell r="F125" t="str">
            <v>일</v>
          </cell>
          <cell r="G125">
            <v>1</v>
          </cell>
          <cell r="H125">
            <v>0</v>
          </cell>
          <cell r="I125">
            <v>225000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220000</v>
          </cell>
          <cell r="P125">
            <v>0</v>
          </cell>
          <cell r="Q125">
            <v>0</v>
          </cell>
          <cell r="R125">
            <v>5000</v>
          </cell>
        </row>
        <row r="126">
          <cell r="D126" t="str">
            <v>토사(덤프)</v>
          </cell>
          <cell r="F126" t="str">
            <v>M3</v>
          </cell>
          <cell r="I126">
            <v>710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569</v>
          </cell>
          <cell r="P126">
            <v>121</v>
          </cell>
          <cell r="Q126">
            <v>0</v>
          </cell>
          <cell r="R126">
            <v>20</v>
          </cell>
        </row>
        <row r="128">
          <cell r="D128" t="str">
            <v>토사 L=400M</v>
          </cell>
          <cell r="E128" t="str">
            <v>T1 = 4.0Min        T2=0.4/12×2×60  = 4  T3= 0.8,   T4 = 0.7</v>
          </cell>
        </row>
        <row r="129">
          <cell r="E129" t="str">
            <v>Cm = 4.0 + 4 + 0.8 + 0.7 = Min  600 ÷ 9.5 ≒    64회 × 10M3 ÷1.2 =  530</v>
          </cell>
        </row>
        <row r="130">
          <cell r="D130" t="str">
            <v>상차</v>
          </cell>
          <cell r="E130" t="str">
            <v>B/H10</v>
          </cell>
          <cell r="F130" t="str">
            <v>M3</v>
          </cell>
          <cell r="G130">
            <v>1300</v>
          </cell>
          <cell r="H130">
            <v>0</v>
          </cell>
          <cell r="I130">
            <v>285.38461538461536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153.84615384615384</v>
          </cell>
          <cell r="P130">
            <v>121.15384615384616</v>
          </cell>
          <cell r="Q130">
            <v>0</v>
          </cell>
          <cell r="R130">
            <v>10.384615384615385</v>
          </cell>
        </row>
        <row r="131">
          <cell r="F131" t="str">
            <v>일</v>
          </cell>
          <cell r="H131">
            <v>0</v>
          </cell>
          <cell r="I131">
            <v>371000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200000</v>
          </cell>
          <cell r="P131">
            <v>157500</v>
          </cell>
          <cell r="Q131">
            <v>0</v>
          </cell>
          <cell r="R131">
            <v>13500</v>
          </cell>
        </row>
        <row r="132">
          <cell r="D132" t="str">
            <v>운반</v>
          </cell>
          <cell r="E132" t="str">
            <v>DT</v>
          </cell>
          <cell r="F132" t="str">
            <v>M3</v>
          </cell>
          <cell r="G132">
            <v>530</v>
          </cell>
          <cell r="H132">
            <v>0</v>
          </cell>
          <cell r="I132">
            <v>424.52830188679241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415.09433962264148</v>
          </cell>
          <cell r="P132">
            <v>0</v>
          </cell>
          <cell r="Q132">
            <v>0</v>
          </cell>
          <cell r="R132">
            <v>9.433962264150944</v>
          </cell>
        </row>
        <row r="133">
          <cell r="F133" t="str">
            <v>일</v>
          </cell>
          <cell r="G133">
            <v>1</v>
          </cell>
          <cell r="H133">
            <v>0</v>
          </cell>
          <cell r="I133">
            <v>225000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220000</v>
          </cell>
          <cell r="P133">
            <v>0</v>
          </cell>
          <cell r="Q133">
            <v>0</v>
          </cell>
          <cell r="R133">
            <v>5000</v>
          </cell>
        </row>
        <row r="134">
          <cell r="D134" t="str">
            <v>리핑암(덤프)</v>
          </cell>
          <cell r="E134" t="str">
            <v>B/H10</v>
          </cell>
          <cell r="F134" t="str">
            <v>M3</v>
          </cell>
          <cell r="G134">
            <v>1</v>
          </cell>
          <cell r="I134">
            <v>852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685</v>
          </cell>
          <cell r="P134">
            <v>143</v>
          </cell>
          <cell r="Q134">
            <v>0</v>
          </cell>
          <cell r="R134">
            <v>24</v>
          </cell>
        </row>
        <row r="136">
          <cell r="D136" t="str">
            <v>리핑암L=400M</v>
          </cell>
          <cell r="E136" t="str">
            <v>T1=5Min  T2=0.4/12 ×2 × 60  = 4Min  T3= 0.8,   T4 = 0.42</v>
          </cell>
        </row>
        <row r="137">
          <cell r="E137" t="str">
            <v>Cm = 5 + 4 + 0.8 + 0.42  = 10.2Min  600 ÷ 10.2  ≒    59회 ×10 ÷ 1.35 = 437</v>
          </cell>
        </row>
        <row r="138">
          <cell r="D138" t="str">
            <v>상차</v>
          </cell>
          <cell r="E138" t="str">
            <v>B/H10</v>
          </cell>
          <cell r="F138" t="str">
            <v>M3</v>
          </cell>
          <cell r="G138">
            <v>1100</v>
          </cell>
          <cell r="H138">
            <v>0</v>
          </cell>
          <cell r="I138">
            <v>337.27272727272725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181.81818181818181</v>
          </cell>
          <cell r="P138">
            <v>143.18181818181819</v>
          </cell>
          <cell r="Q138">
            <v>0</v>
          </cell>
          <cell r="R138">
            <v>12.272727272727273</v>
          </cell>
        </row>
        <row r="139">
          <cell r="F139" t="str">
            <v>일</v>
          </cell>
          <cell r="H139">
            <v>0</v>
          </cell>
          <cell r="I139">
            <v>371000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200000</v>
          </cell>
          <cell r="P139">
            <v>157500</v>
          </cell>
          <cell r="Q139">
            <v>0</v>
          </cell>
          <cell r="R139">
            <v>13500</v>
          </cell>
        </row>
        <row r="140">
          <cell r="D140" t="str">
            <v>운반</v>
          </cell>
          <cell r="E140" t="str">
            <v>DT</v>
          </cell>
          <cell r="F140" t="str">
            <v>M3</v>
          </cell>
          <cell r="G140">
            <v>437</v>
          </cell>
          <cell r="H140">
            <v>0</v>
          </cell>
          <cell r="I140">
            <v>514.87414187643014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503.43249427917618</v>
          </cell>
          <cell r="P140">
            <v>0</v>
          </cell>
          <cell r="Q140">
            <v>0</v>
          </cell>
          <cell r="R140">
            <v>11.441647597254004</v>
          </cell>
        </row>
        <row r="141">
          <cell r="F141" t="str">
            <v>일</v>
          </cell>
          <cell r="G141">
            <v>1</v>
          </cell>
          <cell r="H141">
            <v>0</v>
          </cell>
          <cell r="I141">
            <v>225000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220000</v>
          </cell>
          <cell r="P141">
            <v>0</v>
          </cell>
          <cell r="Q141">
            <v>0</v>
          </cell>
          <cell r="R141">
            <v>5000</v>
          </cell>
        </row>
        <row r="142">
          <cell r="D142" t="str">
            <v>발파암(덤프)</v>
          </cell>
          <cell r="F142" t="str">
            <v>M3</v>
          </cell>
          <cell r="G142">
            <v>1</v>
          </cell>
          <cell r="H142" t="str">
            <v/>
          </cell>
          <cell r="I142">
            <v>1178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948</v>
          </cell>
          <cell r="P142">
            <v>197</v>
          </cell>
          <cell r="Q142">
            <v>0</v>
          </cell>
          <cell r="R142">
            <v>33</v>
          </cell>
        </row>
        <row r="143">
          <cell r="F143" t="str">
            <v/>
          </cell>
          <cell r="G143" t="str">
            <v/>
          </cell>
          <cell r="H143" t="str">
            <v/>
          </cell>
          <cell r="I143" t="str">
            <v/>
          </cell>
          <cell r="J143" t="str">
            <v/>
          </cell>
          <cell r="K143" t="str">
            <v/>
          </cell>
          <cell r="L143" t="str">
            <v/>
          </cell>
          <cell r="M143" t="str">
            <v/>
          </cell>
          <cell r="N143" t="str">
            <v/>
          </cell>
          <cell r="O143" t="str">
            <v/>
          </cell>
          <cell r="P143" t="str">
            <v/>
          </cell>
          <cell r="Q143" t="str">
            <v/>
          </cell>
          <cell r="R143" t="str">
            <v/>
          </cell>
        </row>
        <row r="144">
          <cell r="D144" t="str">
            <v>발파암L=400M</v>
          </cell>
          <cell r="E144" t="str">
            <v>T1 = 6    T2=0.4/12 × 2 ×60 = 4Min  T3= 0.8,   T4 = 0.7</v>
          </cell>
        </row>
        <row r="145">
          <cell r="E145" t="str">
            <v>Cm = 6+4+0.8+0.7 = 11.5Min  600 ÷ 11.5 ≒    52회 × 10M3 ÷ 1.65 = 315</v>
          </cell>
        </row>
        <row r="146">
          <cell r="D146" t="str">
            <v>상차</v>
          </cell>
          <cell r="E146" t="str">
            <v>B/H10</v>
          </cell>
          <cell r="F146" t="str">
            <v>M3</v>
          </cell>
          <cell r="G146">
            <v>800</v>
          </cell>
          <cell r="H146">
            <v>0</v>
          </cell>
          <cell r="I146">
            <v>463.75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250</v>
          </cell>
          <cell r="P146">
            <v>196.875</v>
          </cell>
          <cell r="Q146">
            <v>0</v>
          </cell>
          <cell r="R146">
            <v>16.875</v>
          </cell>
        </row>
        <row r="147">
          <cell r="F147" t="str">
            <v>일</v>
          </cell>
          <cell r="G147">
            <v>1</v>
          </cell>
          <cell r="H147">
            <v>0</v>
          </cell>
          <cell r="I147">
            <v>371000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200000</v>
          </cell>
          <cell r="P147">
            <v>157500</v>
          </cell>
          <cell r="Q147">
            <v>0</v>
          </cell>
          <cell r="R147">
            <v>13500</v>
          </cell>
        </row>
        <row r="148">
          <cell r="D148" t="str">
            <v>운반</v>
          </cell>
          <cell r="E148" t="str">
            <v>DT</v>
          </cell>
          <cell r="F148" t="str">
            <v>M3</v>
          </cell>
          <cell r="G148">
            <v>315</v>
          </cell>
          <cell r="H148">
            <v>0</v>
          </cell>
          <cell r="I148">
            <v>714.28571428571433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698.41269841269843</v>
          </cell>
          <cell r="P148">
            <v>0</v>
          </cell>
          <cell r="Q148">
            <v>0</v>
          </cell>
          <cell r="R148">
            <v>15.873015873015873</v>
          </cell>
        </row>
        <row r="149">
          <cell r="F149" t="str">
            <v>일</v>
          </cell>
          <cell r="G149">
            <v>1</v>
          </cell>
          <cell r="H149">
            <v>0</v>
          </cell>
          <cell r="I149">
            <v>225000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220000</v>
          </cell>
          <cell r="P149">
            <v>0</v>
          </cell>
          <cell r="Q149">
            <v>0</v>
          </cell>
          <cell r="R149">
            <v>5000</v>
          </cell>
        </row>
        <row r="150">
          <cell r="D150" t="str">
            <v>리핑암(L=20KM)</v>
          </cell>
          <cell r="E150" t="str">
            <v>사토운반</v>
          </cell>
          <cell r="F150" t="str">
            <v>M3</v>
          </cell>
          <cell r="G150">
            <v>1</v>
          </cell>
          <cell r="I150">
            <v>5699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5322</v>
          </cell>
          <cell r="P150">
            <v>244</v>
          </cell>
          <cell r="Q150">
            <v>0</v>
          </cell>
          <cell r="R150">
            <v>133</v>
          </cell>
        </row>
        <row r="152">
          <cell r="D152" t="str">
            <v>상차</v>
          </cell>
          <cell r="E152" t="str">
            <v>B/H10</v>
          </cell>
          <cell r="F152" t="str">
            <v>M3</v>
          </cell>
          <cell r="G152">
            <v>1100</v>
          </cell>
          <cell r="H152">
            <v>0</v>
          </cell>
          <cell r="I152">
            <v>337.27272727272725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181.81818181818181</v>
          </cell>
          <cell r="P152">
            <v>143.18181818181819</v>
          </cell>
          <cell r="Q152">
            <v>0</v>
          </cell>
          <cell r="R152">
            <v>12.272727272727273</v>
          </cell>
        </row>
        <row r="153">
          <cell r="F153" t="str">
            <v>일</v>
          </cell>
          <cell r="G153">
            <v>1</v>
          </cell>
          <cell r="H153">
            <v>0</v>
          </cell>
          <cell r="I153">
            <v>371000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200000</v>
          </cell>
          <cell r="P153">
            <v>157500</v>
          </cell>
          <cell r="Q153">
            <v>0</v>
          </cell>
          <cell r="R153">
            <v>13500</v>
          </cell>
        </row>
        <row r="154">
          <cell r="D154" t="str">
            <v>운반(L=20KM)</v>
          </cell>
          <cell r="E154" t="str">
            <v>T1 =  5Min        T2=20/25×2×60  = 96  T3= 1.05   T4 = 0.42</v>
          </cell>
        </row>
        <row r="155">
          <cell r="E155" t="str">
            <v>Cm =5 + 96 + 1.05 + 0.42 = 102.5Min  600 ÷ 102.5 ≒    6회 × 10 ÷ 1.35 = 44</v>
          </cell>
        </row>
        <row r="156">
          <cell r="E156" t="str">
            <v>DT</v>
          </cell>
          <cell r="F156" t="str">
            <v>M3</v>
          </cell>
          <cell r="G156">
            <v>44</v>
          </cell>
          <cell r="H156">
            <v>0</v>
          </cell>
          <cell r="I156">
            <v>5113.636363636364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5000</v>
          </cell>
          <cell r="P156">
            <v>0</v>
          </cell>
          <cell r="Q156">
            <v>0</v>
          </cell>
          <cell r="R156">
            <v>113.63636363636364</v>
          </cell>
        </row>
        <row r="157">
          <cell r="F157" t="str">
            <v>일</v>
          </cell>
          <cell r="G157">
            <v>1</v>
          </cell>
          <cell r="H157">
            <v>0</v>
          </cell>
          <cell r="I157">
            <v>225000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220000</v>
          </cell>
          <cell r="P157">
            <v>0</v>
          </cell>
          <cell r="Q157">
            <v>0</v>
          </cell>
          <cell r="R157">
            <v>5000</v>
          </cell>
        </row>
        <row r="158">
          <cell r="D158" t="str">
            <v>포설</v>
          </cell>
          <cell r="E158" t="str">
            <v>D/Z_D8H</v>
          </cell>
          <cell r="F158" t="str">
            <v>M3</v>
          </cell>
          <cell r="G158">
            <v>2000</v>
          </cell>
          <cell r="H158">
            <v>0</v>
          </cell>
          <cell r="I158">
            <v>247.55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140</v>
          </cell>
          <cell r="P158">
            <v>100.8</v>
          </cell>
          <cell r="Q158">
            <v>0</v>
          </cell>
          <cell r="R158">
            <v>6.75</v>
          </cell>
        </row>
        <row r="159">
          <cell r="F159" t="str">
            <v>일</v>
          </cell>
          <cell r="G159">
            <v>1</v>
          </cell>
          <cell r="H159">
            <v>0</v>
          </cell>
          <cell r="I159">
            <v>495100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280000</v>
          </cell>
          <cell r="P159">
            <v>201600</v>
          </cell>
          <cell r="Q159">
            <v>0</v>
          </cell>
          <cell r="R159">
            <v>13500</v>
          </cell>
        </row>
        <row r="160">
          <cell r="D160" t="str">
            <v>발파암(L=20KM)</v>
          </cell>
          <cell r="E160" t="str">
            <v>사토운반</v>
          </cell>
          <cell r="F160" t="str">
            <v>M3</v>
          </cell>
          <cell r="G160">
            <v>1</v>
          </cell>
          <cell r="H160" t="str">
            <v/>
          </cell>
          <cell r="I160">
            <v>7124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6669</v>
          </cell>
          <cell r="P160">
            <v>290</v>
          </cell>
          <cell r="Q160">
            <v>0</v>
          </cell>
          <cell r="R160">
            <v>165</v>
          </cell>
        </row>
        <row r="162">
          <cell r="D162" t="str">
            <v>상차</v>
          </cell>
          <cell r="E162" t="str">
            <v>B/H10</v>
          </cell>
          <cell r="F162" t="str">
            <v>M3</v>
          </cell>
          <cell r="G162">
            <v>960</v>
          </cell>
          <cell r="H162">
            <v>0</v>
          </cell>
          <cell r="I162">
            <v>386.45833333333337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208.33333333333334</v>
          </cell>
          <cell r="P162">
            <v>164.0625</v>
          </cell>
          <cell r="Q162">
            <v>0</v>
          </cell>
          <cell r="R162">
            <v>14.0625</v>
          </cell>
        </row>
        <row r="163">
          <cell r="F163" t="str">
            <v>일</v>
          </cell>
          <cell r="G163">
            <v>1</v>
          </cell>
          <cell r="H163">
            <v>0</v>
          </cell>
          <cell r="I163">
            <v>371000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200000</v>
          </cell>
          <cell r="P163">
            <v>157500</v>
          </cell>
          <cell r="Q163">
            <v>0</v>
          </cell>
          <cell r="R163">
            <v>13500</v>
          </cell>
        </row>
        <row r="164">
          <cell r="D164" t="str">
            <v>운반(L=20KM)</v>
          </cell>
          <cell r="E164" t="str">
            <v>T1 =6Min        T2=20/25×2×60  = 96  T3= 1.05   T4 = 0.42</v>
          </cell>
        </row>
        <row r="165">
          <cell r="E165" t="str">
            <v>Cm =6 + 96 + 1.05 + 0.42 = 103.5Min  600 ÷ 103.5 ≒    5.8회 × 10M3 ÷ 1.65 =  35</v>
          </cell>
        </row>
        <row r="166">
          <cell r="E166" t="str">
            <v>DT</v>
          </cell>
          <cell r="F166" t="str">
            <v>M3</v>
          </cell>
          <cell r="G166">
            <v>35</v>
          </cell>
          <cell r="H166">
            <v>0</v>
          </cell>
          <cell r="I166">
            <v>6428.5714285714284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6285.7142857142853</v>
          </cell>
          <cell r="P166">
            <v>0</v>
          </cell>
          <cell r="Q166">
            <v>0</v>
          </cell>
          <cell r="R166">
            <v>142.85714285714286</v>
          </cell>
        </row>
        <row r="167">
          <cell r="F167" t="str">
            <v>일</v>
          </cell>
          <cell r="G167">
            <v>1</v>
          </cell>
          <cell r="H167">
            <v>0</v>
          </cell>
          <cell r="I167">
            <v>225000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220000</v>
          </cell>
          <cell r="P167">
            <v>0</v>
          </cell>
          <cell r="Q167">
            <v>0</v>
          </cell>
          <cell r="R167">
            <v>5000</v>
          </cell>
        </row>
        <row r="168">
          <cell r="D168" t="str">
            <v>포설</v>
          </cell>
          <cell r="E168" t="str">
            <v>D/Z_D8H</v>
          </cell>
          <cell r="F168" t="str">
            <v>M3</v>
          </cell>
          <cell r="G168">
            <v>1600</v>
          </cell>
          <cell r="H168">
            <v>0</v>
          </cell>
          <cell r="I168">
            <v>309.4375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175</v>
          </cell>
          <cell r="P168">
            <v>126</v>
          </cell>
          <cell r="Q168">
            <v>0</v>
          </cell>
          <cell r="R168">
            <v>8.4375</v>
          </cell>
        </row>
        <row r="169">
          <cell r="F169" t="str">
            <v>일</v>
          </cell>
          <cell r="G169">
            <v>1</v>
          </cell>
          <cell r="H169">
            <v>0</v>
          </cell>
          <cell r="I169">
            <v>495100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280000</v>
          </cell>
          <cell r="P169">
            <v>201600</v>
          </cell>
          <cell r="Q169">
            <v>0</v>
          </cell>
          <cell r="R169">
            <v>13500</v>
          </cell>
        </row>
        <row r="170">
          <cell r="D170" t="str">
            <v>노체</v>
          </cell>
          <cell r="F170" t="str">
            <v>M3</v>
          </cell>
          <cell r="G170">
            <v>1</v>
          </cell>
          <cell r="H170" t="str">
            <v/>
          </cell>
          <cell r="I170">
            <v>1018</v>
          </cell>
          <cell r="J170">
            <v>50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613</v>
          </cell>
          <cell r="P170">
            <v>298</v>
          </cell>
          <cell r="Q170">
            <v>0</v>
          </cell>
          <cell r="R170">
            <v>57</v>
          </cell>
        </row>
        <row r="171">
          <cell r="F171" t="str">
            <v/>
          </cell>
          <cell r="G171" t="str">
            <v/>
          </cell>
          <cell r="H171" t="str">
            <v/>
          </cell>
          <cell r="I171" t="str">
            <v/>
          </cell>
          <cell r="J171" t="str">
            <v/>
          </cell>
          <cell r="K171" t="str">
            <v/>
          </cell>
          <cell r="L171" t="str">
            <v/>
          </cell>
          <cell r="M171" t="str">
            <v/>
          </cell>
          <cell r="N171" t="str">
            <v/>
          </cell>
          <cell r="O171" t="str">
            <v/>
          </cell>
          <cell r="P171" t="str">
            <v/>
          </cell>
          <cell r="Q171" t="str">
            <v/>
          </cell>
          <cell r="R171" t="str">
            <v/>
          </cell>
        </row>
        <row r="172">
          <cell r="D172" t="str">
            <v>포설</v>
          </cell>
          <cell r="E172" t="str">
            <v>D/Z_D6H</v>
          </cell>
          <cell r="F172" t="str">
            <v>M3</v>
          </cell>
          <cell r="G172">
            <v>1810</v>
          </cell>
          <cell r="H172">
            <v>0</v>
          </cell>
          <cell r="I172">
            <v>231.98895027624309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127.07182320441989</v>
          </cell>
          <cell r="P172">
            <v>97.458563535911608</v>
          </cell>
          <cell r="Q172">
            <v>0</v>
          </cell>
          <cell r="R172">
            <v>7.458563535911602</v>
          </cell>
        </row>
        <row r="173">
          <cell r="F173" t="str">
            <v>일</v>
          </cell>
          <cell r="G173">
            <v>1</v>
          </cell>
          <cell r="H173">
            <v>0</v>
          </cell>
          <cell r="I173">
            <v>419900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230000</v>
          </cell>
          <cell r="P173">
            <v>176400</v>
          </cell>
          <cell r="Q173">
            <v>0</v>
          </cell>
          <cell r="R173">
            <v>13500</v>
          </cell>
        </row>
        <row r="174">
          <cell r="D174" t="str">
            <v>다짐</v>
          </cell>
          <cell r="E174" t="str">
            <v>ℓ=2.9, D=50,  H=0.3,  E=0.6,  T=0.5,  V1=6,  V2=6.5,  P=4.5, Cm = 0.06 × (50/6 + 50/6.5)+2 ×0.5 = 1.96MIN</v>
          </cell>
        </row>
        <row r="175">
          <cell r="E175" t="str">
            <v>Q = (60×2.9×50×0.3×0.6)/4.5×1.96 = 181M3/HR = 1,810M3/일</v>
          </cell>
        </row>
        <row r="176">
          <cell r="E176" t="str">
            <v>GRADER</v>
          </cell>
          <cell r="F176" t="str">
            <v>M3</v>
          </cell>
          <cell r="G176">
            <v>1810</v>
          </cell>
          <cell r="H176">
            <v>0</v>
          </cell>
          <cell r="I176">
            <v>200.55248618784532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143.64640883977901</v>
          </cell>
          <cell r="P176">
            <v>52.209944751381215</v>
          </cell>
          <cell r="Q176">
            <v>0</v>
          </cell>
          <cell r="R176">
            <v>4.6961325966850831</v>
          </cell>
        </row>
        <row r="177">
          <cell r="F177" t="str">
            <v>일</v>
          </cell>
          <cell r="G177">
            <v>1</v>
          </cell>
          <cell r="H177">
            <v>0</v>
          </cell>
          <cell r="I177">
            <v>363000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260000</v>
          </cell>
          <cell r="P177">
            <v>94500</v>
          </cell>
          <cell r="Q177">
            <v>0</v>
          </cell>
          <cell r="R177">
            <v>8500</v>
          </cell>
        </row>
        <row r="178">
          <cell r="E178" t="str">
            <v>진동R/L</v>
          </cell>
          <cell r="F178" t="str">
            <v>M3</v>
          </cell>
          <cell r="G178">
            <v>1810</v>
          </cell>
          <cell r="H178">
            <v>0</v>
          </cell>
          <cell r="I178">
            <v>119.61325966850829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77.348066298342545</v>
          </cell>
          <cell r="P178">
            <v>34.806629834254146</v>
          </cell>
          <cell r="Q178">
            <v>0</v>
          </cell>
          <cell r="R178">
            <v>7.458563535911602</v>
          </cell>
        </row>
        <row r="179">
          <cell r="F179" t="str">
            <v>일</v>
          </cell>
          <cell r="G179">
            <v>1</v>
          </cell>
          <cell r="H179">
            <v>0</v>
          </cell>
          <cell r="I179">
            <v>216500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140000</v>
          </cell>
          <cell r="P179">
            <v>63000</v>
          </cell>
          <cell r="Q179">
            <v>0</v>
          </cell>
          <cell r="R179">
            <v>13500</v>
          </cell>
        </row>
        <row r="180">
          <cell r="E180" t="str">
            <v>타이어R/L</v>
          </cell>
          <cell r="F180" t="str">
            <v>M3</v>
          </cell>
          <cell r="G180">
            <v>1810</v>
          </cell>
          <cell r="H180">
            <v>0</v>
          </cell>
          <cell r="I180">
            <v>113.25966850828731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88.39779005524862</v>
          </cell>
          <cell r="P180">
            <v>17.403314917127073</v>
          </cell>
          <cell r="Q180">
            <v>0</v>
          </cell>
          <cell r="R180">
            <v>7.458563535911602</v>
          </cell>
        </row>
        <row r="181">
          <cell r="F181" t="str">
            <v>일</v>
          </cell>
          <cell r="G181">
            <v>1</v>
          </cell>
          <cell r="H181">
            <v>0</v>
          </cell>
          <cell r="I181">
            <v>205000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160000</v>
          </cell>
          <cell r="P181">
            <v>31500</v>
          </cell>
          <cell r="Q181">
            <v>0</v>
          </cell>
          <cell r="R181">
            <v>13500</v>
          </cell>
        </row>
        <row r="182">
          <cell r="E182" t="str">
            <v>살수차</v>
          </cell>
          <cell r="F182" t="str">
            <v>M3</v>
          </cell>
          <cell r="G182">
            <v>1810</v>
          </cell>
          <cell r="H182">
            <v>0</v>
          </cell>
          <cell r="I182">
            <v>82.458563535911608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66.298342541436469</v>
          </cell>
          <cell r="P182">
            <v>8.7016574585635365</v>
          </cell>
          <cell r="Q182">
            <v>0</v>
          </cell>
          <cell r="R182">
            <v>7.458563535911602</v>
          </cell>
        </row>
        <row r="183">
          <cell r="F183" t="str">
            <v>일</v>
          </cell>
          <cell r="G183">
            <v>1</v>
          </cell>
          <cell r="H183">
            <v>0</v>
          </cell>
          <cell r="I183">
            <v>149250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120000</v>
          </cell>
          <cell r="P183">
            <v>15750</v>
          </cell>
          <cell r="Q183">
            <v>0</v>
          </cell>
          <cell r="R183">
            <v>13500</v>
          </cell>
        </row>
        <row r="184">
          <cell r="E184" t="str">
            <v>보통인부</v>
          </cell>
          <cell r="F184" t="str">
            <v>M3</v>
          </cell>
          <cell r="G184">
            <v>1810</v>
          </cell>
          <cell r="H184">
            <v>0</v>
          </cell>
          <cell r="I184">
            <v>64.640883977900558</v>
          </cell>
          <cell r="J184">
            <v>49.723756906077348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14.917127071823204</v>
          </cell>
        </row>
        <row r="185">
          <cell r="F185" t="str">
            <v>일</v>
          </cell>
          <cell r="G185">
            <v>2</v>
          </cell>
          <cell r="H185">
            <v>0</v>
          </cell>
          <cell r="I185">
            <v>117000</v>
          </cell>
          <cell r="J185">
            <v>90000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27000</v>
          </cell>
        </row>
        <row r="186">
          <cell r="D186" t="str">
            <v>법면정리</v>
          </cell>
          <cell r="E186" t="str">
            <v>B/H10</v>
          </cell>
          <cell r="F186" t="str">
            <v>M3</v>
          </cell>
          <cell r="G186">
            <v>1810</v>
          </cell>
          <cell r="H186">
            <v>0</v>
          </cell>
          <cell r="I186">
            <v>204.97237569060772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110.49723756906077</v>
          </cell>
          <cell r="P186">
            <v>87.016574585635354</v>
          </cell>
          <cell r="Q186">
            <v>0</v>
          </cell>
          <cell r="R186">
            <v>7.458563535911602</v>
          </cell>
        </row>
        <row r="187">
          <cell r="F187" t="str">
            <v>일</v>
          </cell>
          <cell r="G187">
            <v>1</v>
          </cell>
          <cell r="H187">
            <v>0</v>
          </cell>
          <cell r="I187">
            <v>371000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200000</v>
          </cell>
          <cell r="P187">
            <v>157500</v>
          </cell>
          <cell r="Q187">
            <v>0</v>
          </cell>
          <cell r="R187">
            <v>13500</v>
          </cell>
        </row>
        <row r="188">
          <cell r="D188" t="str">
            <v>노상</v>
          </cell>
          <cell r="F188" t="str">
            <v>M3</v>
          </cell>
          <cell r="G188">
            <v>1</v>
          </cell>
          <cell r="H188" t="str">
            <v/>
          </cell>
          <cell r="I188">
            <v>1145</v>
          </cell>
          <cell r="J188">
            <v>38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739</v>
          </cell>
          <cell r="P188">
            <v>304</v>
          </cell>
          <cell r="Q188">
            <v>0</v>
          </cell>
          <cell r="R188">
            <v>64</v>
          </cell>
        </row>
        <row r="189">
          <cell r="F189" t="str">
            <v/>
          </cell>
          <cell r="G189" t="str">
            <v/>
          </cell>
          <cell r="H189" t="str">
            <v/>
          </cell>
          <cell r="I189" t="str">
            <v/>
          </cell>
          <cell r="J189" t="str">
            <v/>
          </cell>
          <cell r="K189" t="str">
            <v/>
          </cell>
          <cell r="L189" t="str">
            <v/>
          </cell>
          <cell r="M189" t="str">
            <v/>
          </cell>
          <cell r="N189" t="str">
            <v/>
          </cell>
          <cell r="O189" t="str">
            <v/>
          </cell>
          <cell r="P189" t="str">
            <v/>
          </cell>
          <cell r="Q189" t="str">
            <v/>
          </cell>
          <cell r="R189" t="str">
            <v/>
          </cell>
        </row>
        <row r="190">
          <cell r="D190" t="str">
            <v>포설</v>
          </cell>
          <cell r="E190" t="str">
            <v>GRADER</v>
          </cell>
          <cell r="F190" t="str">
            <v>M3</v>
          </cell>
          <cell r="G190">
            <v>1190</v>
          </cell>
          <cell r="H190">
            <v>0</v>
          </cell>
          <cell r="I190">
            <v>305.0420168067227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218.48739495798318</v>
          </cell>
          <cell r="P190">
            <v>79.411764705882348</v>
          </cell>
          <cell r="Q190">
            <v>0</v>
          </cell>
          <cell r="R190">
            <v>7.1428571428571432</v>
          </cell>
        </row>
        <row r="191">
          <cell r="F191" t="str">
            <v>일</v>
          </cell>
          <cell r="G191">
            <v>1</v>
          </cell>
          <cell r="H191">
            <v>0</v>
          </cell>
          <cell r="I191">
            <v>363000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260000</v>
          </cell>
          <cell r="P191">
            <v>94500</v>
          </cell>
          <cell r="Q191">
            <v>0</v>
          </cell>
          <cell r="R191">
            <v>8500</v>
          </cell>
        </row>
        <row r="192">
          <cell r="D192" t="str">
            <v>포설</v>
          </cell>
          <cell r="E192" t="str">
            <v>N=6회, W=2.9,  H=0.2,  D=100M  E=0.6,  T=0.5,  V1=6,  V2=6.5,   Cm = 0.06 × (100/6 + 100/6.5)+2 ×0.5 = 2.92MIN</v>
          </cell>
        </row>
        <row r="193">
          <cell r="E193" t="str">
            <v>Q = (60×2.9×100×0.2×0.6)/(6×2.92 = 119M3/HR = 1,190M3/일</v>
          </cell>
        </row>
        <row r="194">
          <cell r="D194" t="str">
            <v>다짐</v>
          </cell>
          <cell r="E194" t="str">
            <v>진동R/L</v>
          </cell>
          <cell r="F194" t="str">
            <v>M3</v>
          </cell>
          <cell r="G194">
            <v>1190</v>
          </cell>
          <cell r="H194">
            <v>0</v>
          </cell>
          <cell r="I194">
            <v>181.93277310924367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117.64705882352941</v>
          </cell>
          <cell r="P194">
            <v>52.941176470588232</v>
          </cell>
          <cell r="Q194">
            <v>0</v>
          </cell>
          <cell r="R194">
            <v>11.344537815126051</v>
          </cell>
        </row>
        <row r="195">
          <cell r="F195" t="str">
            <v>일</v>
          </cell>
          <cell r="G195">
            <v>1</v>
          </cell>
          <cell r="H195">
            <v>0</v>
          </cell>
          <cell r="I195">
            <v>216500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140000</v>
          </cell>
          <cell r="P195">
            <v>63000</v>
          </cell>
          <cell r="Q195">
            <v>0</v>
          </cell>
          <cell r="R195">
            <v>13500</v>
          </cell>
        </row>
        <row r="196">
          <cell r="E196" t="str">
            <v>타이어R/L</v>
          </cell>
          <cell r="F196" t="str">
            <v>M3</v>
          </cell>
          <cell r="G196">
            <v>1190</v>
          </cell>
          <cell r="H196">
            <v>0</v>
          </cell>
          <cell r="I196">
            <v>172.26890756302521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134.45378151260505</v>
          </cell>
          <cell r="P196">
            <v>26.470588235294116</v>
          </cell>
          <cell r="Q196">
            <v>0</v>
          </cell>
          <cell r="R196">
            <v>11.344537815126051</v>
          </cell>
        </row>
        <row r="197">
          <cell r="F197" t="str">
            <v>일</v>
          </cell>
          <cell r="G197">
            <v>1</v>
          </cell>
          <cell r="H197">
            <v>0</v>
          </cell>
          <cell r="I197">
            <v>205000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160000</v>
          </cell>
          <cell r="P197">
            <v>31500</v>
          </cell>
          <cell r="Q197">
            <v>0</v>
          </cell>
          <cell r="R197">
            <v>13500</v>
          </cell>
        </row>
        <row r="198">
          <cell r="E198" t="str">
            <v>살수차</v>
          </cell>
          <cell r="F198" t="str">
            <v>M3</v>
          </cell>
          <cell r="G198">
            <v>1190</v>
          </cell>
          <cell r="H198">
            <v>0</v>
          </cell>
          <cell r="I198">
            <v>125.42016806722688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  <cell r="O198">
            <v>100.84033613445378</v>
          </cell>
          <cell r="P198">
            <v>13.235294117647058</v>
          </cell>
          <cell r="Q198">
            <v>0</v>
          </cell>
          <cell r="R198">
            <v>11.344537815126051</v>
          </cell>
        </row>
        <row r="199">
          <cell r="F199" t="str">
            <v>일</v>
          </cell>
          <cell r="G199">
            <v>1</v>
          </cell>
          <cell r="H199">
            <v>0</v>
          </cell>
          <cell r="I199">
            <v>149250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120000</v>
          </cell>
          <cell r="P199">
            <v>15750</v>
          </cell>
          <cell r="Q199">
            <v>0</v>
          </cell>
          <cell r="R199">
            <v>13500</v>
          </cell>
        </row>
        <row r="200">
          <cell r="E200" t="str">
            <v>보통인부</v>
          </cell>
          <cell r="F200" t="str">
            <v>M3</v>
          </cell>
          <cell r="G200">
            <v>1190</v>
          </cell>
          <cell r="H200">
            <v>0</v>
          </cell>
          <cell r="I200">
            <v>49.159663865546221</v>
          </cell>
          <cell r="J200">
            <v>37.815126050420169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  <cell r="O200">
            <v>0</v>
          </cell>
          <cell r="P200">
            <v>0</v>
          </cell>
          <cell r="Q200">
            <v>0</v>
          </cell>
          <cell r="R200">
            <v>11.344537815126051</v>
          </cell>
        </row>
        <row r="201">
          <cell r="F201" t="str">
            <v>일</v>
          </cell>
          <cell r="G201">
            <v>1</v>
          </cell>
          <cell r="H201">
            <v>0</v>
          </cell>
          <cell r="I201">
            <v>58500</v>
          </cell>
          <cell r="J201">
            <v>45000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O201">
            <v>0</v>
          </cell>
          <cell r="P201">
            <v>0</v>
          </cell>
          <cell r="Q201">
            <v>0</v>
          </cell>
          <cell r="R201">
            <v>13500</v>
          </cell>
        </row>
        <row r="202">
          <cell r="D202" t="str">
            <v>법면정리</v>
          </cell>
          <cell r="E202" t="str">
            <v>B/H10</v>
          </cell>
          <cell r="F202" t="str">
            <v>M3</v>
          </cell>
          <cell r="G202">
            <v>1190</v>
          </cell>
          <cell r="H202">
            <v>0</v>
          </cell>
          <cell r="I202">
            <v>311.76470588235293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168.0672268907563</v>
          </cell>
          <cell r="P202">
            <v>132.35294117647058</v>
          </cell>
          <cell r="Q202">
            <v>0</v>
          </cell>
          <cell r="R202">
            <v>11.344537815126051</v>
          </cell>
        </row>
        <row r="203">
          <cell r="F203" t="str">
            <v>일</v>
          </cell>
          <cell r="G203">
            <v>1</v>
          </cell>
          <cell r="H203">
            <v>0</v>
          </cell>
          <cell r="I203">
            <v>371000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200000</v>
          </cell>
          <cell r="P203">
            <v>157500</v>
          </cell>
          <cell r="Q203">
            <v>0</v>
          </cell>
          <cell r="R203">
            <v>13500</v>
          </cell>
        </row>
        <row r="204">
          <cell r="D204" t="str">
            <v>리핑암 면고르기</v>
          </cell>
          <cell r="F204" t="str">
            <v>M2</v>
          </cell>
          <cell r="G204">
            <v>1</v>
          </cell>
          <cell r="H204" t="str">
            <v/>
          </cell>
          <cell r="I204">
            <v>1213</v>
          </cell>
          <cell r="J204">
            <v>450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429</v>
          </cell>
          <cell r="P204">
            <v>180</v>
          </cell>
          <cell r="Q204">
            <v>0</v>
          </cell>
          <cell r="R204">
            <v>154</v>
          </cell>
        </row>
        <row r="205">
          <cell r="F205" t="str">
            <v/>
          </cell>
          <cell r="G205" t="str">
            <v/>
          </cell>
          <cell r="H205" t="str">
            <v/>
          </cell>
          <cell r="I205" t="str">
            <v/>
          </cell>
          <cell r="J205" t="str">
            <v/>
          </cell>
          <cell r="K205" t="str">
            <v/>
          </cell>
          <cell r="L205" t="str">
            <v/>
          </cell>
          <cell r="M205" t="str">
            <v/>
          </cell>
          <cell r="N205" t="str">
            <v/>
          </cell>
          <cell r="O205" t="str">
            <v/>
          </cell>
          <cell r="P205" t="str">
            <v/>
          </cell>
          <cell r="Q205" t="str">
            <v/>
          </cell>
          <cell r="R205" t="str">
            <v/>
          </cell>
        </row>
        <row r="206">
          <cell r="E206" t="str">
            <v>B/K10</v>
          </cell>
          <cell r="F206" t="str">
            <v>M2</v>
          </cell>
          <cell r="G206">
            <v>700</v>
          </cell>
          <cell r="H206">
            <v>0</v>
          </cell>
          <cell r="I206">
            <v>627.85714285714289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428.57142857142856</v>
          </cell>
          <cell r="P206">
            <v>180</v>
          </cell>
          <cell r="Q206">
            <v>0</v>
          </cell>
          <cell r="R206">
            <v>19.285714285714285</v>
          </cell>
        </row>
        <row r="207">
          <cell r="F207" t="str">
            <v>일</v>
          </cell>
          <cell r="G207">
            <v>1</v>
          </cell>
          <cell r="H207">
            <v>0</v>
          </cell>
          <cell r="I207">
            <v>439500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300000</v>
          </cell>
          <cell r="P207">
            <v>126000</v>
          </cell>
          <cell r="Q207">
            <v>0</v>
          </cell>
          <cell r="R207">
            <v>13500</v>
          </cell>
        </row>
        <row r="208">
          <cell r="E208" t="str">
            <v>보통인부</v>
          </cell>
          <cell r="F208" t="str">
            <v>M2</v>
          </cell>
          <cell r="G208">
            <v>200</v>
          </cell>
          <cell r="H208">
            <v>0</v>
          </cell>
          <cell r="I208">
            <v>585</v>
          </cell>
          <cell r="J208">
            <v>450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135</v>
          </cell>
        </row>
        <row r="209">
          <cell r="F209" t="str">
            <v>일</v>
          </cell>
          <cell r="G209">
            <v>2</v>
          </cell>
          <cell r="H209">
            <v>0</v>
          </cell>
          <cell r="I209">
            <v>117000</v>
          </cell>
          <cell r="J209">
            <v>90000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27000</v>
          </cell>
        </row>
        <row r="210">
          <cell r="D210" t="str">
            <v>발파암 면고르기</v>
          </cell>
          <cell r="F210" t="str">
            <v>M2</v>
          </cell>
          <cell r="G210">
            <v>1</v>
          </cell>
          <cell r="H210" t="str">
            <v/>
          </cell>
          <cell r="I210">
            <v>1684</v>
          </cell>
          <cell r="J210">
            <v>450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750</v>
          </cell>
          <cell r="P210">
            <v>315</v>
          </cell>
          <cell r="Q210">
            <v>0</v>
          </cell>
          <cell r="R210">
            <v>169</v>
          </cell>
        </row>
        <row r="211">
          <cell r="F211" t="str">
            <v/>
          </cell>
          <cell r="G211" t="str">
            <v/>
          </cell>
          <cell r="H211" t="str">
            <v/>
          </cell>
          <cell r="I211" t="str">
            <v/>
          </cell>
          <cell r="J211" t="str">
            <v/>
          </cell>
          <cell r="K211" t="str">
            <v/>
          </cell>
          <cell r="L211" t="str">
            <v/>
          </cell>
          <cell r="M211" t="str">
            <v/>
          </cell>
          <cell r="N211" t="str">
            <v/>
          </cell>
          <cell r="O211" t="str">
            <v/>
          </cell>
          <cell r="P211" t="str">
            <v/>
          </cell>
          <cell r="Q211" t="str">
            <v/>
          </cell>
          <cell r="R211" t="str">
            <v/>
          </cell>
        </row>
        <row r="212">
          <cell r="E212" t="str">
            <v>B/K10</v>
          </cell>
          <cell r="F212" t="str">
            <v>M2</v>
          </cell>
          <cell r="G212">
            <v>400</v>
          </cell>
          <cell r="H212">
            <v>0</v>
          </cell>
          <cell r="I212">
            <v>1098.75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750</v>
          </cell>
          <cell r="P212">
            <v>315</v>
          </cell>
          <cell r="Q212">
            <v>0</v>
          </cell>
          <cell r="R212">
            <v>33.75</v>
          </cell>
        </row>
        <row r="213">
          <cell r="F213" t="str">
            <v>일</v>
          </cell>
          <cell r="G213">
            <v>1</v>
          </cell>
          <cell r="H213">
            <v>0</v>
          </cell>
          <cell r="I213">
            <v>439500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300000</v>
          </cell>
          <cell r="P213">
            <v>126000</v>
          </cell>
          <cell r="Q213">
            <v>0</v>
          </cell>
          <cell r="R213">
            <v>13500</v>
          </cell>
        </row>
        <row r="214">
          <cell r="E214" t="str">
            <v>보통인부</v>
          </cell>
          <cell r="F214" t="str">
            <v>M2</v>
          </cell>
          <cell r="G214">
            <v>200</v>
          </cell>
          <cell r="H214">
            <v>0</v>
          </cell>
          <cell r="I214">
            <v>585</v>
          </cell>
          <cell r="J214">
            <v>450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135</v>
          </cell>
        </row>
        <row r="215">
          <cell r="F215" t="str">
            <v>일</v>
          </cell>
          <cell r="G215">
            <v>2</v>
          </cell>
          <cell r="H215">
            <v>0</v>
          </cell>
          <cell r="I215">
            <v>117000</v>
          </cell>
          <cell r="J215">
            <v>90000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27000</v>
          </cell>
        </row>
        <row r="216">
          <cell r="D216" t="str">
            <v>비탈규준틀</v>
          </cell>
          <cell r="F216" t="str">
            <v>M3</v>
          </cell>
          <cell r="G216">
            <v>1</v>
          </cell>
          <cell r="H216" t="str">
            <v/>
          </cell>
          <cell r="I216">
            <v>15000</v>
          </cell>
          <cell r="J216" t="str">
            <v/>
          </cell>
          <cell r="K216" t="str">
            <v/>
          </cell>
          <cell r="L216">
            <v>15000</v>
          </cell>
          <cell r="M216" t="str">
            <v/>
          </cell>
          <cell r="N216" t="str">
            <v/>
          </cell>
          <cell r="O216" t="str">
            <v/>
          </cell>
          <cell r="P216" t="str">
            <v/>
          </cell>
          <cell r="Q216" t="str">
            <v/>
          </cell>
          <cell r="R216" t="str">
            <v/>
          </cell>
        </row>
        <row r="217">
          <cell r="F217" t="str">
            <v/>
          </cell>
          <cell r="G217" t="str">
            <v/>
          </cell>
          <cell r="H217" t="str">
            <v/>
          </cell>
          <cell r="I217" t="str">
            <v/>
          </cell>
          <cell r="J217" t="str">
            <v/>
          </cell>
          <cell r="K217" t="str">
            <v/>
          </cell>
          <cell r="L217" t="str">
            <v/>
          </cell>
          <cell r="M217" t="str">
            <v/>
          </cell>
          <cell r="N217" t="str">
            <v/>
          </cell>
          <cell r="O217" t="str">
            <v/>
          </cell>
          <cell r="P217" t="str">
            <v/>
          </cell>
          <cell r="Q217" t="str">
            <v/>
          </cell>
          <cell r="R217" t="str">
            <v/>
          </cell>
        </row>
        <row r="218">
          <cell r="D218" t="str">
            <v>수평규준틀</v>
          </cell>
          <cell r="F218" t="str">
            <v>M3</v>
          </cell>
          <cell r="G218">
            <v>1</v>
          </cell>
          <cell r="H218" t="str">
            <v/>
          </cell>
          <cell r="I218">
            <v>115000</v>
          </cell>
          <cell r="J218" t="str">
            <v/>
          </cell>
          <cell r="K218" t="str">
            <v/>
          </cell>
          <cell r="L218">
            <v>115000</v>
          </cell>
          <cell r="M218" t="str">
            <v/>
          </cell>
          <cell r="N218" t="str">
            <v/>
          </cell>
          <cell r="O218" t="str">
            <v/>
          </cell>
          <cell r="P218" t="str">
            <v/>
          </cell>
          <cell r="Q218" t="str">
            <v/>
          </cell>
          <cell r="R218" t="str">
            <v/>
          </cell>
        </row>
        <row r="219">
          <cell r="F219" t="str">
            <v/>
          </cell>
          <cell r="G219" t="str">
            <v/>
          </cell>
          <cell r="H219" t="str">
            <v/>
          </cell>
          <cell r="I219" t="str">
            <v/>
          </cell>
          <cell r="J219" t="str">
            <v/>
          </cell>
          <cell r="K219" t="str">
            <v/>
          </cell>
          <cell r="L219" t="str">
            <v/>
          </cell>
          <cell r="M219" t="str">
            <v/>
          </cell>
          <cell r="N219" t="str">
            <v/>
          </cell>
          <cell r="O219" t="str">
            <v/>
          </cell>
          <cell r="P219" t="str">
            <v/>
          </cell>
          <cell r="Q219" t="str">
            <v/>
          </cell>
          <cell r="R219" t="str">
            <v/>
          </cell>
        </row>
        <row r="220">
          <cell r="D220" t="str">
            <v>터파기 토사1</v>
          </cell>
          <cell r="E220" t="str">
            <v>B/H10</v>
          </cell>
          <cell r="F220" t="str">
            <v>M3</v>
          </cell>
          <cell r="G220">
            <v>250</v>
          </cell>
          <cell r="H220">
            <v>0</v>
          </cell>
          <cell r="I220">
            <v>1484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800</v>
          </cell>
          <cell r="P220">
            <v>630</v>
          </cell>
          <cell r="Q220">
            <v>0</v>
          </cell>
          <cell r="R220">
            <v>54</v>
          </cell>
        </row>
        <row r="221">
          <cell r="D221" t="str">
            <v>(0~6M)</v>
          </cell>
          <cell r="F221" t="str">
            <v>일</v>
          </cell>
          <cell r="G221">
            <v>1</v>
          </cell>
          <cell r="H221">
            <v>0</v>
          </cell>
          <cell r="I221">
            <v>371000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200000</v>
          </cell>
          <cell r="P221">
            <v>157500</v>
          </cell>
          <cell r="Q221">
            <v>0</v>
          </cell>
          <cell r="R221">
            <v>13500</v>
          </cell>
        </row>
        <row r="222">
          <cell r="D222" t="str">
            <v>토사</v>
          </cell>
          <cell r="E222" t="str">
            <v>B/H10</v>
          </cell>
          <cell r="F222" t="str">
            <v>M3</v>
          </cell>
          <cell r="G222">
            <v>250</v>
          </cell>
          <cell r="H222">
            <v>0</v>
          </cell>
          <cell r="I222">
            <v>1484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800</v>
          </cell>
          <cell r="P222">
            <v>630</v>
          </cell>
          <cell r="Q222">
            <v>0</v>
          </cell>
          <cell r="R222">
            <v>54</v>
          </cell>
        </row>
        <row r="223">
          <cell r="F223" t="str">
            <v>일</v>
          </cell>
          <cell r="G223">
            <v>1</v>
          </cell>
          <cell r="H223">
            <v>0</v>
          </cell>
          <cell r="I223">
            <v>371000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200000</v>
          </cell>
          <cell r="P223">
            <v>157500</v>
          </cell>
          <cell r="Q223">
            <v>0</v>
          </cell>
          <cell r="R223">
            <v>13500</v>
          </cell>
        </row>
        <row r="224">
          <cell r="D224" t="str">
            <v>터파기 토사2</v>
          </cell>
          <cell r="E224" t="str">
            <v>B/H10</v>
          </cell>
          <cell r="F224" t="str">
            <v>M3</v>
          </cell>
          <cell r="G224">
            <v>250</v>
          </cell>
          <cell r="H224">
            <v>0</v>
          </cell>
          <cell r="I224">
            <v>2968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1600</v>
          </cell>
          <cell r="P224">
            <v>1260</v>
          </cell>
          <cell r="Q224">
            <v>0</v>
          </cell>
          <cell r="R224">
            <v>108</v>
          </cell>
        </row>
        <row r="225">
          <cell r="D225" t="str">
            <v>(6~12M)</v>
          </cell>
          <cell r="F225" t="str">
            <v>일</v>
          </cell>
          <cell r="G225">
            <v>2</v>
          </cell>
          <cell r="H225">
            <v>0</v>
          </cell>
          <cell r="I225">
            <v>742000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400000</v>
          </cell>
          <cell r="P225">
            <v>315000</v>
          </cell>
          <cell r="Q225">
            <v>0</v>
          </cell>
          <cell r="R225">
            <v>27000</v>
          </cell>
        </row>
        <row r="226">
          <cell r="D226" t="str">
            <v>터파기 리핑암1</v>
          </cell>
          <cell r="F226" t="str">
            <v>M3</v>
          </cell>
          <cell r="G226">
            <v>1</v>
          </cell>
          <cell r="I226">
            <v>3682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2300</v>
          </cell>
          <cell r="P226">
            <v>1260</v>
          </cell>
          <cell r="Q226">
            <v>0</v>
          </cell>
          <cell r="R226">
            <v>122</v>
          </cell>
        </row>
        <row r="227">
          <cell r="D227" t="str">
            <v>(0~6M)</v>
          </cell>
          <cell r="F227" t="str">
            <v/>
          </cell>
          <cell r="G227" t="str">
            <v/>
          </cell>
          <cell r="H227" t="str">
            <v/>
          </cell>
          <cell r="I227" t="str">
            <v/>
          </cell>
          <cell r="J227" t="str">
            <v/>
          </cell>
          <cell r="K227" t="str">
            <v/>
          </cell>
          <cell r="L227" t="str">
            <v/>
          </cell>
          <cell r="M227" t="str">
            <v/>
          </cell>
          <cell r="N227" t="str">
            <v/>
          </cell>
          <cell r="O227" t="str">
            <v/>
          </cell>
          <cell r="P227" t="str">
            <v/>
          </cell>
          <cell r="Q227" t="str">
            <v/>
          </cell>
          <cell r="R227" t="str">
            <v/>
          </cell>
        </row>
        <row r="228">
          <cell r="E228" t="str">
            <v>B/K10</v>
          </cell>
          <cell r="F228" t="str">
            <v>M3</v>
          </cell>
          <cell r="G228">
            <v>200</v>
          </cell>
          <cell r="H228">
            <v>0</v>
          </cell>
          <cell r="I228">
            <v>2197.5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1500</v>
          </cell>
          <cell r="P228">
            <v>630</v>
          </cell>
          <cell r="Q228">
            <v>0</v>
          </cell>
          <cell r="R228">
            <v>67.5</v>
          </cell>
        </row>
        <row r="229">
          <cell r="F229" t="str">
            <v>일</v>
          </cell>
          <cell r="G229">
            <v>1</v>
          </cell>
          <cell r="H229">
            <v>0</v>
          </cell>
          <cell r="I229">
            <v>439500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300000</v>
          </cell>
          <cell r="P229">
            <v>126000</v>
          </cell>
          <cell r="Q229">
            <v>0</v>
          </cell>
          <cell r="R229">
            <v>13500</v>
          </cell>
        </row>
        <row r="230">
          <cell r="E230" t="str">
            <v>B/H10</v>
          </cell>
          <cell r="F230" t="str">
            <v>M3</v>
          </cell>
          <cell r="G230">
            <v>250</v>
          </cell>
          <cell r="H230">
            <v>0</v>
          </cell>
          <cell r="I230">
            <v>1484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800</v>
          </cell>
          <cell r="P230">
            <v>630</v>
          </cell>
          <cell r="Q230">
            <v>0</v>
          </cell>
          <cell r="R230">
            <v>54</v>
          </cell>
        </row>
        <row r="231">
          <cell r="F231" t="str">
            <v>일</v>
          </cell>
          <cell r="G231">
            <v>1</v>
          </cell>
          <cell r="H231">
            <v>0</v>
          </cell>
          <cell r="I231">
            <v>371000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200000</v>
          </cell>
          <cell r="P231">
            <v>157500</v>
          </cell>
          <cell r="Q231">
            <v>0</v>
          </cell>
          <cell r="R231">
            <v>13500</v>
          </cell>
        </row>
        <row r="232">
          <cell r="D232" t="str">
            <v>리핑암</v>
          </cell>
          <cell r="E232" t="str">
            <v>(0~2M)</v>
          </cell>
          <cell r="F232" t="str">
            <v>M3</v>
          </cell>
          <cell r="G232">
            <v>1</v>
          </cell>
          <cell r="I232">
            <v>3682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2300</v>
          </cell>
          <cell r="P232">
            <v>1260</v>
          </cell>
          <cell r="Q232">
            <v>0</v>
          </cell>
          <cell r="R232">
            <v>122</v>
          </cell>
        </row>
        <row r="233">
          <cell r="F233" t="str">
            <v/>
          </cell>
          <cell r="G233" t="str">
            <v/>
          </cell>
          <cell r="H233" t="str">
            <v/>
          </cell>
          <cell r="I233" t="str">
            <v/>
          </cell>
          <cell r="J233" t="str">
            <v/>
          </cell>
          <cell r="K233" t="str">
            <v/>
          </cell>
          <cell r="L233" t="str">
            <v/>
          </cell>
          <cell r="M233" t="str">
            <v/>
          </cell>
          <cell r="N233" t="str">
            <v/>
          </cell>
          <cell r="O233" t="str">
            <v/>
          </cell>
          <cell r="P233" t="str">
            <v/>
          </cell>
          <cell r="Q233" t="str">
            <v/>
          </cell>
          <cell r="R233" t="str">
            <v/>
          </cell>
        </row>
        <row r="234">
          <cell r="D234" t="str">
            <v>터파기 리핑암2</v>
          </cell>
          <cell r="F234" t="str">
            <v>M3</v>
          </cell>
          <cell r="G234">
            <v>1</v>
          </cell>
          <cell r="H234" t="str">
            <v/>
          </cell>
          <cell r="I234">
            <v>6864</v>
          </cell>
          <cell r="J234">
            <v>0</v>
          </cell>
          <cell r="K234">
            <v>4500</v>
          </cell>
          <cell r="L234">
            <v>0</v>
          </cell>
          <cell r="M234">
            <v>0</v>
          </cell>
          <cell r="N234">
            <v>0</v>
          </cell>
          <cell r="O234">
            <v>1680</v>
          </cell>
          <cell r="P234">
            <v>630</v>
          </cell>
          <cell r="Q234">
            <v>0</v>
          </cell>
          <cell r="R234">
            <v>54</v>
          </cell>
        </row>
        <row r="235">
          <cell r="D235" t="str">
            <v>(6~12M)</v>
          </cell>
          <cell r="F235" t="str">
            <v/>
          </cell>
          <cell r="G235" t="str">
            <v/>
          </cell>
          <cell r="H235" t="str">
            <v/>
          </cell>
          <cell r="I235" t="str">
            <v/>
          </cell>
          <cell r="J235" t="str">
            <v/>
          </cell>
          <cell r="K235" t="str">
            <v/>
          </cell>
          <cell r="L235" t="str">
            <v/>
          </cell>
          <cell r="M235" t="str">
            <v/>
          </cell>
          <cell r="N235" t="str">
            <v/>
          </cell>
          <cell r="O235" t="str">
            <v/>
          </cell>
          <cell r="P235" t="str">
            <v/>
          </cell>
          <cell r="Q235" t="str">
            <v/>
          </cell>
          <cell r="R235" t="str">
            <v/>
          </cell>
        </row>
        <row r="236">
          <cell r="D236" t="str">
            <v>발파</v>
          </cell>
          <cell r="E236" t="str">
            <v>구조물터파기발파</v>
          </cell>
          <cell r="F236" t="str">
            <v>M3</v>
          </cell>
          <cell r="G236">
            <v>1</v>
          </cell>
          <cell r="H236">
            <v>0</v>
          </cell>
          <cell r="I236">
            <v>4500</v>
          </cell>
          <cell r="J236">
            <v>0</v>
          </cell>
          <cell r="K236">
            <v>4500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</row>
        <row r="237">
          <cell r="E237" t="str">
            <v>(소할포함)</v>
          </cell>
          <cell r="F237" t="str">
            <v>M3</v>
          </cell>
          <cell r="G237">
            <v>1</v>
          </cell>
          <cell r="H237">
            <v>0</v>
          </cell>
          <cell r="I237">
            <v>4500</v>
          </cell>
          <cell r="J237">
            <v>0</v>
          </cell>
          <cell r="K237">
            <v>4500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</row>
        <row r="238">
          <cell r="D238" t="str">
            <v>집토,상차</v>
          </cell>
          <cell r="E238" t="str">
            <v>B/H10</v>
          </cell>
          <cell r="F238" t="str">
            <v>M3</v>
          </cell>
          <cell r="G238">
            <v>250</v>
          </cell>
          <cell r="H238">
            <v>0</v>
          </cell>
          <cell r="I238">
            <v>1484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800</v>
          </cell>
          <cell r="P238">
            <v>630</v>
          </cell>
          <cell r="Q238">
            <v>0</v>
          </cell>
          <cell r="R238">
            <v>54</v>
          </cell>
        </row>
        <row r="239">
          <cell r="F239" t="str">
            <v>일</v>
          </cell>
          <cell r="G239">
            <v>1</v>
          </cell>
          <cell r="H239">
            <v>0</v>
          </cell>
          <cell r="I239">
            <v>371000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200000</v>
          </cell>
          <cell r="P239">
            <v>157500</v>
          </cell>
          <cell r="Q239">
            <v>0</v>
          </cell>
          <cell r="R239">
            <v>13500</v>
          </cell>
        </row>
        <row r="240">
          <cell r="D240" t="str">
            <v>운반</v>
          </cell>
          <cell r="E240" t="str">
            <v>D/T</v>
          </cell>
          <cell r="F240" t="str">
            <v>M3</v>
          </cell>
          <cell r="G240">
            <v>250</v>
          </cell>
          <cell r="H240">
            <v>880</v>
          </cell>
          <cell r="I240">
            <v>880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880</v>
          </cell>
          <cell r="P240">
            <v>0</v>
          </cell>
          <cell r="Q240">
            <v>0</v>
          </cell>
          <cell r="R240">
            <v>0</v>
          </cell>
        </row>
        <row r="241">
          <cell r="F241" t="str">
            <v>일</v>
          </cell>
          <cell r="G241">
            <v>1</v>
          </cell>
          <cell r="H241">
            <v>220000</v>
          </cell>
          <cell r="I241">
            <v>220000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220000</v>
          </cell>
          <cell r="P241">
            <v>0</v>
          </cell>
          <cell r="Q241">
            <v>0</v>
          </cell>
          <cell r="R241">
            <v>0</v>
          </cell>
        </row>
        <row r="242">
          <cell r="D242" t="str">
            <v>터파기 발파암1</v>
          </cell>
          <cell r="F242" t="str">
            <v>M3</v>
          </cell>
          <cell r="G242">
            <v>1</v>
          </cell>
          <cell r="H242" t="str">
            <v/>
          </cell>
          <cell r="I242">
            <v>7456</v>
          </cell>
          <cell r="J242">
            <v>0</v>
          </cell>
          <cell r="K242">
            <v>4500</v>
          </cell>
          <cell r="L242">
            <v>0</v>
          </cell>
          <cell r="M242">
            <v>0</v>
          </cell>
          <cell r="N242">
            <v>0</v>
          </cell>
          <cell r="O242">
            <v>2100</v>
          </cell>
          <cell r="P242">
            <v>788</v>
          </cell>
          <cell r="Q242">
            <v>0</v>
          </cell>
          <cell r="R242">
            <v>68</v>
          </cell>
        </row>
        <row r="243">
          <cell r="D243" t="str">
            <v>(0~6M)</v>
          </cell>
          <cell r="F243" t="str">
            <v/>
          </cell>
          <cell r="G243" t="str">
            <v/>
          </cell>
          <cell r="H243" t="str">
            <v/>
          </cell>
          <cell r="I243" t="str">
            <v/>
          </cell>
          <cell r="J243" t="str">
            <v/>
          </cell>
          <cell r="K243" t="str">
            <v/>
          </cell>
          <cell r="L243" t="str">
            <v/>
          </cell>
          <cell r="M243" t="str">
            <v/>
          </cell>
          <cell r="N243" t="str">
            <v/>
          </cell>
          <cell r="O243" t="str">
            <v/>
          </cell>
          <cell r="P243" t="str">
            <v/>
          </cell>
          <cell r="Q243" t="str">
            <v/>
          </cell>
          <cell r="R243" t="str">
            <v/>
          </cell>
        </row>
        <row r="244">
          <cell r="D244" t="str">
            <v>발파</v>
          </cell>
          <cell r="E244" t="str">
            <v>구조물터파기발파</v>
          </cell>
          <cell r="F244" t="str">
            <v>M3</v>
          </cell>
          <cell r="G244">
            <v>1</v>
          </cell>
          <cell r="H244">
            <v>0</v>
          </cell>
          <cell r="I244">
            <v>4500</v>
          </cell>
          <cell r="J244">
            <v>0</v>
          </cell>
          <cell r="K244">
            <v>4500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</row>
        <row r="245">
          <cell r="E245" t="str">
            <v>(소할포함)</v>
          </cell>
          <cell r="F245" t="str">
            <v>M3</v>
          </cell>
          <cell r="G245">
            <v>1</v>
          </cell>
          <cell r="H245">
            <v>0</v>
          </cell>
          <cell r="I245">
            <v>4500</v>
          </cell>
          <cell r="J245">
            <v>0</v>
          </cell>
          <cell r="K245">
            <v>4500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</row>
        <row r="246">
          <cell r="D246" t="str">
            <v>집토,상차</v>
          </cell>
          <cell r="E246" t="str">
            <v>B/H10</v>
          </cell>
          <cell r="F246" t="str">
            <v>M3</v>
          </cell>
          <cell r="G246">
            <v>200</v>
          </cell>
          <cell r="H246">
            <v>0</v>
          </cell>
          <cell r="I246">
            <v>1855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1000</v>
          </cell>
          <cell r="P246">
            <v>787.5</v>
          </cell>
          <cell r="Q246">
            <v>0</v>
          </cell>
          <cell r="R246">
            <v>67.5</v>
          </cell>
        </row>
        <row r="247">
          <cell r="F247" t="str">
            <v>일</v>
          </cell>
          <cell r="G247">
            <v>1</v>
          </cell>
          <cell r="H247">
            <v>0</v>
          </cell>
          <cell r="I247">
            <v>371000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200000</v>
          </cell>
          <cell r="P247">
            <v>157500</v>
          </cell>
          <cell r="Q247">
            <v>0</v>
          </cell>
          <cell r="R247">
            <v>13500</v>
          </cell>
        </row>
        <row r="248">
          <cell r="D248" t="str">
            <v>상차</v>
          </cell>
          <cell r="E248" t="str">
            <v>D/T</v>
          </cell>
          <cell r="F248" t="str">
            <v>M3</v>
          </cell>
          <cell r="G248">
            <v>200</v>
          </cell>
          <cell r="H248">
            <v>1100</v>
          </cell>
          <cell r="I248">
            <v>1100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1100</v>
          </cell>
          <cell r="P248">
            <v>0</v>
          </cell>
          <cell r="Q248">
            <v>0</v>
          </cell>
          <cell r="R248">
            <v>0</v>
          </cell>
        </row>
        <row r="249">
          <cell r="F249" t="str">
            <v>일</v>
          </cell>
          <cell r="G249">
            <v>1</v>
          </cell>
          <cell r="H249">
            <v>220000</v>
          </cell>
          <cell r="I249">
            <v>220000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220000</v>
          </cell>
          <cell r="P249">
            <v>0</v>
          </cell>
          <cell r="Q249">
            <v>0</v>
          </cell>
          <cell r="R249">
            <v>0</v>
          </cell>
        </row>
        <row r="250">
          <cell r="D250" t="str">
            <v>터파기 발파암2</v>
          </cell>
          <cell r="F250" t="str">
            <v>M3</v>
          </cell>
          <cell r="G250">
            <v>1</v>
          </cell>
          <cell r="H250" t="str">
            <v/>
          </cell>
          <cell r="I250">
            <v>8440</v>
          </cell>
          <cell r="J250">
            <v>0</v>
          </cell>
          <cell r="K250">
            <v>4500</v>
          </cell>
          <cell r="L250">
            <v>0</v>
          </cell>
          <cell r="M250">
            <v>0</v>
          </cell>
          <cell r="N250">
            <v>0</v>
          </cell>
          <cell r="O250">
            <v>2800</v>
          </cell>
          <cell r="P250">
            <v>1050</v>
          </cell>
          <cell r="Q250">
            <v>0</v>
          </cell>
          <cell r="R250">
            <v>90</v>
          </cell>
        </row>
        <row r="251">
          <cell r="D251" t="str">
            <v>(6~12M)</v>
          </cell>
          <cell r="F251" t="str">
            <v/>
          </cell>
          <cell r="G251" t="str">
            <v/>
          </cell>
          <cell r="H251" t="str">
            <v/>
          </cell>
          <cell r="I251" t="str">
            <v/>
          </cell>
          <cell r="J251" t="str">
            <v/>
          </cell>
          <cell r="K251" t="str">
            <v/>
          </cell>
          <cell r="L251" t="str">
            <v/>
          </cell>
          <cell r="M251" t="str">
            <v/>
          </cell>
          <cell r="N251" t="str">
            <v/>
          </cell>
          <cell r="O251" t="str">
            <v/>
          </cell>
          <cell r="P251" t="str">
            <v/>
          </cell>
          <cell r="Q251" t="str">
            <v/>
          </cell>
          <cell r="R251" t="str">
            <v/>
          </cell>
        </row>
        <row r="252">
          <cell r="D252" t="str">
            <v>발파(외주)</v>
          </cell>
          <cell r="E252" t="str">
            <v>구조물터파기발파</v>
          </cell>
          <cell r="F252" t="str">
            <v>M3</v>
          </cell>
          <cell r="G252">
            <v>1</v>
          </cell>
          <cell r="H252">
            <v>0</v>
          </cell>
          <cell r="I252">
            <v>4500</v>
          </cell>
          <cell r="J252">
            <v>0</v>
          </cell>
          <cell r="K252">
            <v>4500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</row>
        <row r="253">
          <cell r="E253" t="str">
            <v>(소할포함)</v>
          </cell>
          <cell r="F253" t="str">
            <v>M3</v>
          </cell>
          <cell r="G253">
            <v>1</v>
          </cell>
          <cell r="H253">
            <v>0</v>
          </cell>
          <cell r="I253">
            <v>4500</v>
          </cell>
          <cell r="J253">
            <v>0</v>
          </cell>
          <cell r="K253">
            <v>4500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</row>
        <row r="254">
          <cell r="D254" t="str">
            <v>집토,상차</v>
          </cell>
          <cell r="E254" t="str">
            <v>B/H10</v>
          </cell>
          <cell r="F254" t="str">
            <v>M3</v>
          </cell>
          <cell r="G254">
            <v>150</v>
          </cell>
          <cell r="H254">
            <v>0</v>
          </cell>
          <cell r="I254">
            <v>2473.333333333333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1333.3333333333333</v>
          </cell>
          <cell r="P254">
            <v>1050</v>
          </cell>
          <cell r="Q254">
            <v>0</v>
          </cell>
          <cell r="R254">
            <v>90</v>
          </cell>
        </row>
        <row r="255">
          <cell r="F255" t="str">
            <v>일</v>
          </cell>
          <cell r="G255">
            <v>1</v>
          </cell>
          <cell r="H255">
            <v>0</v>
          </cell>
          <cell r="I255">
            <v>371000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200000</v>
          </cell>
          <cell r="P255">
            <v>157500</v>
          </cell>
          <cell r="Q255">
            <v>0</v>
          </cell>
          <cell r="R255">
            <v>13500</v>
          </cell>
        </row>
        <row r="256">
          <cell r="D256" t="str">
            <v>운반</v>
          </cell>
          <cell r="E256" t="str">
            <v>D/T</v>
          </cell>
          <cell r="F256" t="str">
            <v>M3</v>
          </cell>
          <cell r="G256">
            <v>150</v>
          </cell>
          <cell r="H256">
            <v>1466.6666666666667</v>
          </cell>
          <cell r="I256">
            <v>1466.6666666666667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1466.6666666666667</v>
          </cell>
          <cell r="P256">
            <v>0</v>
          </cell>
          <cell r="Q256">
            <v>0</v>
          </cell>
          <cell r="R256">
            <v>0</v>
          </cell>
        </row>
        <row r="257">
          <cell r="F257" t="str">
            <v>일</v>
          </cell>
          <cell r="G257">
            <v>1</v>
          </cell>
          <cell r="H257">
            <v>220000</v>
          </cell>
          <cell r="I257">
            <v>220000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220000</v>
          </cell>
          <cell r="P257">
            <v>0</v>
          </cell>
          <cell r="Q257">
            <v>0</v>
          </cell>
          <cell r="R257">
            <v>0</v>
          </cell>
        </row>
        <row r="258">
          <cell r="D258" t="str">
            <v>터파기 발파암</v>
          </cell>
          <cell r="F258" t="str">
            <v>M3</v>
          </cell>
          <cell r="G258">
            <v>1</v>
          </cell>
          <cell r="H258" t="str">
            <v/>
          </cell>
          <cell r="I258">
            <v>8683</v>
          </cell>
          <cell r="J258">
            <v>0</v>
          </cell>
          <cell r="K258">
            <v>2500</v>
          </cell>
          <cell r="L258">
            <v>0</v>
          </cell>
          <cell r="M258">
            <v>0</v>
          </cell>
          <cell r="N258">
            <v>0</v>
          </cell>
          <cell r="O258">
            <v>3333.333333333333</v>
          </cell>
          <cell r="P258">
            <v>2625</v>
          </cell>
          <cell r="Q258">
            <v>0</v>
          </cell>
          <cell r="R258">
            <v>225</v>
          </cell>
        </row>
        <row r="259">
          <cell r="F259" t="str">
            <v/>
          </cell>
          <cell r="G259" t="str">
            <v/>
          </cell>
          <cell r="H259" t="str">
            <v/>
          </cell>
          <cell r="I259" t="str">
            <v/>
          </cell>
          <cell r="J259" t="str">
            <v/>
          </cell>
          <cell r="K259" t="str">
            <v/>
          </cell>
          <cell r="L259" t="str">
            <v/>
          </cell>
          <cell r="M259" t="str">
            <v/>
          </cell>
          <cell r="N259" t="str">
            <v/>
          </cell>
          <cell r="O259" t="str">
            <v/>
          </cell>
          <cell r="P259" t="str">
            <v/>
          </cell>
          <cell r="Q259" t="str">
            <v/>
          </cell>
          <cell r="R259" t="str">
            <v/>
          </cell>
        </row>
        <row r="260">
          <cell r="D260" t="str">
            <v>되메우기</v>
          </cell>
          <cell r="F260" t="str">
            <v>M3</v>
          </cell>
          <cell r="G260">
            <v>1</v>
          </cell>
          <cell r="H260" t="str">
            <v/>
          </cell>
          <cell r="I260">
            <v>3541</v>
          </cell>
          <cell r="J260">
            <v>450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2000</v>
          </cell>
          <cell r="P260">
            <v>888</v>
          </cell>
          <cell r="Q260">
            <v>0</v>
          </cell>
          <cell r="R260">
            <v>203</v>
          </cell>
        </row>
        <row r="261">
          <cell r="F261" t="str">
            <v/>
          </cell>
          <cell r="G261" t="str">
            <v/>
          </cell>
          <cell r="H261" t="str">
            <v/>
          </cell>
          <cell r="I261" t="str">
            <v/>
          </cell>
          <cell r="J261" t="str">
            <v/>
          </cell>
          <cell r="K261" t="str">
            <v/>
          </cell>
          <cell r="L261" t="str">
            <v/>
          </cell>
          <cell r="M261" t="str">
            <v/>
          </cell>
          <cell r="N261" t="str">
            <v/>
          </cell>
          <cell r="O261" t="str">
            <v/>
          </cell>
          <cell r="P261" t="str">
            <v/>
          </cell>
          <cell r="Q261" t="str">
            <v/>
          </cell>
          <cell r="R261" t="str">
            <v/>
          </cell>
        </row>
        <row r="262">
          <cell r="E262" t="str">
            <v>B/H10</v>
          </cell>
          <cell r="F262" t="str">
            <v>M3</v>
          </cell>
          <cell r="G262">
            <v>200</v>
          </cell>
          <cell r="H262">
            <v>0</v>
          </cell>
          <cell r="I262">
            <v>1855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1000</v>
          </cell>
          <cell r="P262">
            <v>787.5</v>
          </cell>
          <cell r="Q262">
            <v>0</v>
          </cell>
          <cell r="R262">
            <v>67.5</v>
          </cell>
        </row>
        <row r="263">
          <cell r="F263" t="str">
            <v>일</v>
          </cell>
          <cell r="G263">
            <v>1</v>
          </cell>
          <cell r="H263">
            <v>0</v>
          </cell>
          <cell r="I263">
            <v>371000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200000</v>
          </cell>
          <cell r="P263">
            <v>157500</v>
          </cell>
          <cell r="Q263">
            <v>0</v>
          </cell>
          <cell r="R263">
            <v>13500</v>
          </cell>
        </row>
        <row r="264">
          <cell r="D264" t="str">
            <v>다짐</v>
          </cell>
          <cell r="E264" t="str">
            <v>램머80kg</v>
          </cell>
          <cell r="F264" t="str">
            <v>M3</v>
          </cell>
          <cell r="G264">
            <v>200</v>
          </cell>
          <cell r="H264">
            <v>0</v>
          </cell>
          <cell r="I264">
            <v>1100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1000</v>
          </cell>
          <cell r="P264">
            <v>100</v>
          </cell>
          <cell r="Q264">
            <v>0</v>
          </cell>
          <cell r="R264">
            <v>0</v>
          </cell>
        </row>
        <row r="265">
          <cell r="F265" t="str">
            <v>일</v>
          </cell>
          <cell r="G265">
            <v>1</v>
          </cell>
          <cell r="H265">
            <v>0</v>
          </cell>
          <cell r="I265">
            <v>220000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200000</v>
          </cell>
          <cell r="P265">
            <v>20000</v>
          </cell>
          <cell r="Q265">
            <v>0</v>
          </cell>
          <cell r="R265">
            <v>0</v>
          </cell>
        </row>
        <row r="266">
          <cell r="E266" t="str">
            <v>보통인부</v>
          </cell>
          <cell r="F266" t="str">
            <v>M3</v>
          </cell>
          <cell r="G266">
            <v>200</v>
          </cell>
          <cell r="H266">
            <v>0</v>
          </cell>
          <cell r="I266">
            <v>585</v>
          </cell>
          <cell r="J266">
            <v>450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135</v>
          </cell>
        </row>
        <row r="267">
          <cell r="F267" t="str">
            <v>일</v>
          </cell>
          <cell r="G267">
            <v>2</v>
          </cell>
          <cell r="H267">
            <v>0</v>
          </cell>
          <cell r="I267">
            <v>117000</v>
          </cell>
          <cell r="J267">
            <v>90000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27000</v>
          </cell>
        </row>
        <row r="268">
          <cell r="D268" t="str">
            <v>합판거푸집1회</v>
          </cell>
          <cell r="F268" t="str">
            <v>M2</v>
          </cell>
          <cell r="G268">
            <v>1</v>
          </cell>
          <cell r="H268" t="str">
            <v/>
          </cell>
          <cell r="I268">
            <v>13667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13667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</row>
        <row r="269">
          <cell r="F269" t="str">
            <v/>
          </cell>
          <cell r="G269" t="str">
            <v/>
          </cell>
          <cell r="H269" t="str">
            <v/>
          </cell>
          <cell r="I269" t="str">
            <v/>
          </cell>
          <cell r="J269" t="str">
            <v/>
          </cell>
          <cell r="K269" t="str">
            <v/>
          </cell>
          <cell r="L269" t="str">
            <v/>
          </cell>
          <cell r="M269" t="str">
            <v/>
          </cell>
          <cell r="N269" t="str">
            <v/>
          </cell>
          <cell r="O269" t="str">
            <v/>
          </cell>
          <cell r="P269" t="str">
            <v/>
          </cell>
          <cell r="Q269" t="str">
            <v/>
          </cell>
          <cell r="R269" t="str">
            <v/>
          </cell>
        </row>
        <row r="270">
          <cell r="E270" t="str">
            <v>합판(3×6)</v>
          </cell>
          <cell r="F270" t="str">
            <v>M2</v>
          </cell>
          <cell r="G270">
            <v>0.970873786407767</v>
          </cell>
          <cell r="H270">
            <v>0</v>
          </cell>
          <cell r="I270">
            <v>6839.2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6839.2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</row>
        <row r="271">
          <cell r="F271" t="str">
            <v>M2</v>
          </cell>
          <cell r="G271">
            <v>1</v>
          </cell>
          <cell r="H271">
            <v>0</v>
          </cell>
          <cell r="I271">
            <v>6640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6640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</row>
        <row r="272">
          <cell r="E272" t="str">
            <v>각재</v>
          </cell>
          <cell r="F272" t="str">
            <v>M2</v>
          </cell>
          <cell r="G272">
            <v>8.7873462214411238E-2</v>
          </cell>
          <cell r="H272">
            <v>0</v>
          </cell>
          <cell r="I272">
            <v>6828.0000000000009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6828.0000000000009</v>
          </cell>
          <cell r="O272">
            <v>0</v>
          </cell>
          <cell r="P272">
            <v>0</v>
          </cell>
          <cell r="Q272">
            <v>0</v>
          </cell>
          <cell r="R272">
            <v>0</v>
          </cell>
        </row>
        <row r="273">
          <cell r="F273" t="str">
            <v>才</v>
          </cell>
          <cell r="G273">
            <v>1</v>
          </cell>
          <cell r="H273">
            <v>0</v>
          </cell>
          <cell r="I273">
            <v>600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600</v>
          </cell>
          <cell r="O273">
            <v>0</v>
          </cell>
          <cell r="P273">
            <v>0</v>
          </cell>
          <cell r="Q273">
            <v>0</v>
          </cell>
          <cell r="R273">
            <v>0</v>
          </cell>
        </row>
        <row r="274">
          <cell r="D274" t="str">
            <v>합판3회</v>
          </cell>
          <cell r="F274" t="str">
            <v>M2</v>
          </cell>
          <cell r="G274">
            <v>1</v>
          </cell>
          <cell r="H274" t="str">
            <v/>
          </cell>
          <cell r="I274">
            <v>17604</v>
          </cell>
          <cell r="J274">
            <v>37</v>
          </cell>
          <cell r="K274">
            <v>13000</v>
          </cell>
          <cell r="L274">
            <v>0</v>
          </cell>
          <cell r="M274">
            <v>0</v>
          </cell>
          <cell r="N274">
            <v>4556</v>
          </cell>
          <cell r="O274">
            <v>0</v>
          </cell>
          <cell r="P274">
            <v>0</v>
          </cell>
          <cell r="Q274">
            <v>0</v>
          </cell>
          <cell r="R274">
            <v>11</v>
          </cell>
        </row>
        <row r="275">
          <cell r="F275" t="str">
            <v/>
          </cell>
          <cell r="G275" t="str">
            <v/>
          </cell>
          <cell r="H275" t="str">
            <v/>
          </cell>
          <cell r="I275" t="str">
            <v/>
          </cell>
          <cell r="J275" t="str">
            <v/>
          </cell>
          <cell r="K275" t="str">
            <v/>
          </cell>
          <cell r="L275" t="str">
            <v/>
          </cell>
          <cell r="M275" t="str">
            <v/>
          </cell>
          <cell r="N275" t="str">
            <v/>
          </cell>
          <cell r="O275" t="str">
            <v/>
          </cell>
          <cell r="P275" t="str">
            <v/>
          </cell>
          <cell r="Q275" t="str">
            <v/>
          </cell>
          <cell r="R275" t="str">
            <v/>
          </cell>
        </row>
        <row r="276">
          <cell r="D276" t="str">
            <v>합판거푸집3회</v>
          </cell>
          <cell r="F276" t="str">
            <v>M2</v>
          </cell>
          <cell r="G276">
            <v>1</v>
          </cell>
          <cell r="H276" t="str">
            <v/>
          </cell>
          <cell r="I276">
            <v>17604</v>
          </cell>
          <cell r="J276">
            <v>37</v>
          </cell>
          <cell r="K276">
            <v>13000</v>
          </cell>
          <cell r="L276">
            <v>0</v>
          </cell>
          <cell r="M276">
            <v>0</v>
          </cell>
          <cell r="N276">
            <v>4556</v>
          </cell>
          <cell r="O276">
            <v>0</v>
          </cell>
          <cell r="P276">
            <v>0</v>
          </cell>
          <cell r="Q276">
            <v>0</v>
          </cell>
          <cell r="R276">
            <v>11</v>
          </cell>
        </row>
        <row r="277">
          <cell r="F277" t="str">
            <v/>
          </cell>
          <cell r="G277" t="str">
            <v/>
          </cell>
          <cell r="H277" t="str">
            <v/>
          </cell>
          <cell r="I277" t="str">
            <v/>
          </cell>
          <cell r="J277" t="str">
            <v/>
          </cell>
          <cell r="K277" t="str">
            <v/>
          </cell>
          <cell r="L277" t="str">
            <v/>
          </cell>
          <cell r="M277" t="str">
            <v/>
          </cell>
          <cell r="N277" t="str">
            <v/>
          </cell>
          <cell r="O277" t="str">
            <v/>
          </cell>
          <cell r="P277" t="str">
            <v/>
          </cell>
          <cell r="Q277" t="str">
            <v/>
          </cell>
          <cell r="R277" t="str">
            <v/>
          </cell>
        </row>
        <row r="278">
          <cell r="E278" t="str">
            <v>합판거푸집1회</v>
          </cell>
          <cell r="F278" t="str">
            <v>회</v>
          </cell>
          <cell r="G278">
            <v>3</v>
          </cell>
          <cell r="H278" t="str">
            <v/>
          </cell>
          <cell r="I278">
            <v>4555.666666666667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4555.666666666667</v>
          </cell>
          <cell r="O278">
            <v>0</v>
          </cell>
          <cell r="P278">
            <v>0</v>
          </cell>
          <cell r="Q278">
            <v>0</v>
          </cell>
          <cell r="R278">
            <v>0</v>
          </cell>
        </row>
        <row r="279">
          <cell r="F279" t="str">
            <v>M2</v>
          </cell>
          <cell r="I279">
            <v>13667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  <cell r="N279">
            <v>13667</v>
          </cell>
          <cell r="O279">
            <v>0</v>
          </cell>
          <cell r="P279">
            <v>0</v>
          </cell>
          <cell r="Q279">
            <v>0</v>
          </cell>
          <cell r="R279">
            <v>0</v>
          </cell>
        </row>
        <row r="280">
          <cell r="E280" t="str">
            <v>합판거푸집(모작)</v>
          </cell>
          <cell r="F280" t="str">
            <v>M2</v>
          </cell>
          <cell r="G280">
            <v>1</v>
          </cell>
          <cell r="H280">
            <v>0</v>
          </cell>
          <cell r="I280">
            <v>13000</v>
          </cell>
          <cell r="J280">
            <v>0</v>
          </cell>
          <cell r="K280">
            <v>13000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</row>
        <row r="281">
          <cell r="F281" t="str">
            <v>M2</v>
          </cell>
          <cell r="G281">
            <v>1</v>
          </cell>
          <cell r="H281">
            <v>0</v>
          </cell>
          <cell r="I281">
            <v>13000</v>
          </cell>
          <cell r="J281">
            <v>0</v>
          </cell>
          <cell r="K281">
            <v>13000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</row>
        <row r="282">
          <cell r="E282" t="str">
            <v>면보수,크랙보수</v>
          </cell>
          <cell r="F282" t="str">
            <v>M2</v>
          </cell>
          <cell r="G282">
            <v>35</v>
          </cell>
          <cell r="H282">
            <v>0</v>
          </cell>
          <cell r="I282">
            <v>47.755102040816332</v>
          </cell>
          <cell r="J282">
            <v>36.734693877551024</v>
          </cell>
          <cell r="L282">
            <v>0</v>
          </cell>
          <cell r="M282">
            <v>0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11.020408163265307</v>
          </cell>
        </row>
        <row r="283">
          <cell r="F283" t="str">
            <v>M2</v>
          </cell>
          <cell r="G283">
            <v>1</v>
          </cell>
          <cell r="H283">
            <v>0</v>
          </cell>
          <cell r="I283">
            <v>1671.4285714285716</v>
          </cell>
          <cell r="J283">
            <v>1285.7142857142858</v>
          </cell>
          <cell r="K283">
            <v>0</v>
          </cell>
          <cell r="L283">
            <v>0</v>
          </cell>
          <cell r="M283">
            <v>0</v>
          </cell>
          <cell r="N283">
            <v>0</v>
          </cell>
          <cell r="O283">
            <v>0</v>
          </cell>
          <cell r="P283">
            <v>0</v>
          </cell>
          <cell r="Q283">
            <v>0</v>
          </cell>
          <cell r="R283">
            <v>385.71428571428572</v>
          </cell>
        </row>
        <row r="284">
          <cell r="D284" t="str">
            <v>합판거푸집4회</v>
          </cell>
          <cell r="F284" t="str">
            <v>M2</v>
          </cell>
          <cell r="G284">
            <v>1</v>
          </cell>
          <cell r="H284" t="str">
            <v/>
          </cell>
          <cell r="I284">
            <v>16465</v>
          </cell>
          <cell r="J284">
            <v>37</v>
          </cell>
          <cell r="K284">
            <v>13000</v>
          </cell>
          <cell r="L284">
            <v>0</v>
          </cell>
          <cell r="M284">
            <v>0</v>
          </cell>
          <cell r="N284">
            <v>3417</v>
          </cell>
          <cell r="O284">
            <v>0</v>
          </cell>
          <cell r="P284">
            <v>0</v>
          </cell>
          <cell r="Q284">
            <v>0</v>
          </cell>
          <cell r="R284">
            <v>11</v>
          </cell>
        </row>
        <row r="285">
          <cell r="F285" t="str">
            <v/>
          </cell>
          <cell r="G285" t="str">
            <v/>
          </cell>
          <cell r="H285" t="str">
            <v/>
          </cell>
          <cell r="I285" t="str">
            <v/>
          </cell>
          <cell r="J285" t="str">
            <v/>
          </cell>
          <cell r="K285" t="str">
            <v/>
          </cell>
          <cell r="L285" t="str">
            <v/>
          </cell>
          <cell r="M285" t="str">
            <v/>
          </cell>
          <cell r="N285" t="str">
            <v/>
          </cell>
          <cell r="O285" t="str">
            <v/>
          </cell>
          <cell r="P285" t="str">
            <v/>
          </cell>
          <cell r="Q285" t="str">
            <v/>
          </cell>
          <cell r="R285" t="str">
            <v/>
          </cell>
        </row>
        <row r="286">
          <cell r="E286" t="str">
            <v>합판거푸집1회</v>
          </cell>
          <cell r="F286" t="str">
            <v>회</v>
          </cell>
          <cell r="G286">
            <v>4</v>
          </cell>
          <cell r="H286" t="str">
            <v/>
          </cell>
          <cell r="I286">
            <v>3416.75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3416.75</v>
          </cell>
          <cell r="O286">
            <v>0</v>
          </cell>
          <cell r="P286">
            <v>0</v>
          </cell>
          <cell r="Q286">
            <v>0</v>
          </cell>
          <cell r="R286">
            <v>0</v>
          </cell>
        </row>
        <row r="287">
          <cell r="F287" t="str">
            <v>M2</v>
          </cell>
          <cell r="I287">
            <v>13667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13667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</row>
        <row r="288">
          <cell r="E288" t="str">
            <v>합판거푸집(모작)</v>
          </cell>
          <cell r="F288" t="str">
            <v>M2</v>
          </cell>
          <cell r="G288">
            <v>1</v>
          </cell>
          <cell r="H288">
            <v>0</v>
          </cell>
          <cell r="I288">
            <v>13000</v>
          </cell>
          <cell r="J288">
            <v>0</v>
          </cell>
          <cell r="K288">
            <v>13000</v>
          </cell>
          <cell r="L288">
            <v>0</v>
          </cell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</row>
        <row r="289">
          <cell r="F289" t="str">
            <v>M2</v>
          </cell>
          <cell r="G289">
            <v>1</v>
          </cell>
          <cell r="H289">
            <v>0</v>
          </cell>
          <cell r="I289">
            <v>13000</v>
          </cell>
          <cell r="J289">
            <v>0</v>
          </cell>
          <cell r="K289">
            <v>13000</v>
          </cell>
          <cell r="L289">
            <v>0</v>
          </cell>
          <cell r="M289">
            <v>0</v>
          </cell>
          <cell r="N289">
            <v>0</v>
          </cell>
          <cell r="O289">
            <v>0</v>
          </cell>
          <cell r="P289">
            <v>0</v>
          </cell>
          <cell r="Q289">
            <v>0</v>
          </cell>
          <cell r="R289">
            <v>0</v>
          </cell>
        </row>
        <row r="290">
          <cell r="E290" t="str">
            <v>면보수,크랙보수</v>
          </cell>
          <cell r="F290" t="str">
            <v>M2</v>
          </cell>
          <cell r="G290">
            <v>35</v>
          </cell>
          <cell r="H290">
            <v>0</v>
          </cell>
          <cell r="I290">
            <v>47.755102040816332</v>
          </cell>
          <cell r="J290">
            <v>36.734693877551024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  <cell r="O290">
            <v>0</v>
          </cell>
          <cell r="P290">
            <v>0</v>
          </cell>
          <cell r="Q290">
            <v>0</v>
          </cell>
          <cell r="R290">
            <v>11.020408163265307</v>
          </cell>
        </row>
        <row r="291">
          <cell r="F291" t="str">
            <v>M2</v>
          </cell>
          <cell r="G291">
            <v>1</v>
          </cell>
          <cell r="H291">
            <v>0</v>
          </cell>
          <cell r="I291">
            <v>1671.4285714285716</v>
          </cell>
          <cell r="J291">
            <v>1285.7142857142858</v>
          </cell>
          <cell r="K291">
            <v>0</v>
          </cell>
          <cell r="L291">
            <v>0</v>
          </cell>
          <cell r="M291">
            <v>0</v>
          </cell>
          <cell r="N291">
            <v>0</v>
          </cell>
          <cell r="O291">
            <v>0</v>
          </cell>
          <cell r="P291">
            <v>0</v>
          </cell>
          <cell r="Q291">
            <v>0</v>
          </cell>
          <cell r="R291">
            <v>385.71428571428572</v>
          </cell>
        </row>
        <row r="292">
          <cell r="D292" t="str">
            <v>합판거푸집6회</v>
          </cell>
          <cell r="F292" t="str">
            <v>M2</v>
          </cell>
          <cell r="G292">
            <v>1</v>
          </cell>
          <cell r="H292" t="str">
            <v/>
          </cell>
          <cell r="I292">
            <v>15326</v>
          </cell>
          <cell r="J292">
            <v>37</v>
          </cell>
          <cell r="K292">
            <v>13000</v>
          </cell>
          <cell r="L292">
            <v>0</v>
          </cell>
          <cell r="M292">
            <v>0</v>
          </cell>
          <cell r="N292">
            <v>2278</v>
          </cell>
          <cell r="O292">
            <v>0</v>
          </cell>
          <cell r="P292">
            <v>0</v>
          </cell>
          <cell r="Q292">
            <v>0</v>
          </cell>
          <cell r="R292">
            <v>11</v>
          </cell>
        </row>
        <row r="293">
          <cell r="F293" t="str">
            <v/>
          </cell>
          <cell r="G293" t="str">
            <v/>
          </cell>
          <cell r="H293" t="str">
            <v/>
          </cell>
          <cell r="I293" t="str">
            <v/>
          </cell>
          <cell r="J293" t="str">
            <v/>
          </cell>
          <cell r="K293" t="str">
            <v/>
          </cell>
          <cell r="L293" t="str">
            <v/>
          </cell>
          <cell r="M293" t="str">
            <v/>
          </cell>
          <cell r="N293" t="str">
            <v/>
          </cell>
          <cell r="O293" t="str">
            <v/>
          </cell>
          <cell r="P293" t="str">
            <v/>
          </cell>
          <cell r="Q293" t="str">
            <v/>
          </cell>
          <cell r="R293" t="str">
            <v/>
          </cell>
        </row>
        <row r="294">
          <cell r="E294" t="str">
            <v>합판거푸집1회</v>
          </cell>
          <cell r="F294" t="str">
            <v>회</v>
          </cell>
          <cell r="G294">
            <v>6</v>
          </cell>
          <cell r="H294" t="str">
            <v/>
          </cell>
          <cell r="I294">
            <v>2277.8333333333335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2277.8333333333335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</row>
        <row r="295">
          <cell r="F295" t="str">
            <v>M2</v>
          </cell>
          <cell r="I295">
            <v>13667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13667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</row>
        <row r="296">
          <cell r="E296" t="str">
            <v>합판거푸집(모작)</v>
          </cell>
          <cell r="F296" t="str">
            <v>M2</v>
          </cell>
          <cell r="G296">
            <v>1</v>
          </cell>
          <cell r="H296">
            <v>0</v>
          </cell>
          <cell r="I296">
            <v>13000</v>
          </cell>
          <cell r="J296">
            <v>0</v>
          </cell>
          <cell r="K296">
            <v>13000</v>
          </cell>
          <cell r="L296">
            <v>0</v>
          </cell>
          <cell r="M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</row>
        <row r="297">
          <cell r="F297" t="str">
            <v>M2</v>
          </cell>
          <cell r="G297">
            <v>1</v>
          </cell>
          <cell r="H297">
            <v>0</v>
          </cell>
          <cell r="I297">
            <v>13000</v>
          </cell>
          <cell r="J297">
            <v>0</v>
          </cell>
          <cell r="K297">
            <v>13000</v>
          </cell>
          <cell r="L297">
            <v>0</v>
          </cell>
          <cell r="M297">
            <v>0</v>
          </cell>
          <cell r="N297">
            <v>0</v>
          </cell>
          <cell r="O297">
            <v>0</v>
          </cell>
          <cell r="P297">
            <v>0</v>
          </cell>
          <cell r="Q297">
            <v>0</v>
          </cell>
          <cell r="R297">
            <v>0</v>
          </cell>
        </row>
        <row r="298">
          <cell r="E298" t="str">
            <v>면보수,크랙보수</v>
          </cell>
          <cell r="F298" t="str">
            <v>M2</v>
          </cell>
          <cell r="G298">
            <v>35</v>
          </cell>
          <cell r="H298">
            <v>0</v>
          </cell>
          <cell r="I298">
            <v>47.755102040816332</v>
          </cell>
          <cell r="J298">
            <v>36.734693877551024</v>
          </cell>
          <cell r="K298">
            <v>0</v>
          </cell>
          <cell r="L298">
            <v>0</v>
          </cell>
          <cell r="M298">
            <v>0</v>
          </cell>
          <cell r="N298">
            <v>0</v>
          </cell>
          <cell r="O298">
            <v>0</v>
          </cell>
          <cell r="P298">
            <v>0</v>
          </cell>
          <cell r="Q298">
            <v>0</v>
          </cell>
          <cell r="R298">
            <v>11.020408163265307</v>
          </cell>
        </row>
        <row r="299">
          <cell r="F299" t="str">
            <v>M2</v>
          </cell>
          <cell r="G299">
            <v>1</v>
          </cell>
          <cell r="H299">
            <v>0</v>
          </cell>
          <cell r="I299">
            <v>1671.4285714285716</v>
          </cell>
          <cell r="J299">
            <v>1285.7142857142858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385.71428571428572</v>
          </cell>
        </row>
        <row r="300">
          <cell r="D300" t="str">
            <v>스치로폴T=10mm</v>
          </cell>
          <cell r="F300" t="str">
            <v>M2</v>
          </cell>
          <cell r="G300">
            <v>1</v>
          </cell>
          <cell r="H300" t="str">
            <v/>
          </cell>
          <cell r="I300">
            <v>1400</v>
          </cell>
          <cell r="J300">
            <v>222</v>
          </cell>
          <cell r="K300">
            <v>0</v>
          </cell>
          <cell r="L300">
            <v>1111</v>
          </cell>
          <cell r="M300">
            <v>0</v>
          </cell>
          <cell r="N300">
            <v>0</v>
          </cell>
          <cell r="O300">
            <v>0</v>
          </cell>
          <cell r="P300">
            <v>0</v>
          </cell>
          <cell r="Q300">
            <v>0</v>
          </cell>
          <cell r="R300">
            <v>67</v>
          </cell>
          <cell r="S300">
            <v>0</v>
          </cell>
        </row>
        <row r="301">
          <cell r="F301" t="str">
            <v/>
          </cell>
          <cell r="G301" t="str">
            <v/>
          </cell>
          <cell r="H301" t="str">
            <v/>
          </cell>
          <cell r="I301" t="str">
            <v/>
          </cell>
          <cell r="J301" t="str">
            <v/>
          </cell>
          <cell r="K301" t="str">
            <v/>
          </cell>
          <cell r="L301" t="str">
            <v/>
          </cell>
          <cell r="M301" t="str">
            <v/>
          </cell>
          <cell r="N301" t="str">
            <v/>
          </cell>
          <cell r="O301" t="str">
            <v/>
          </cell>
          <cell r="P301" t="str">
            <v/>
          </cell>
          <cell r="Q301" t="str">
            <v/>
          </cell>
          <cell r="R301" t="str">
            <v/>
          </cell>
        </row>
        <row r="302">
          <cell r="E302" t="str">
            <v>스치로폴T=10mm</v>
          </cell>
          <cell r="F302" t="str">
            <v>M2</v>
          </cell>
          <cell r="G302">
            <v>1.62</v>
          </cell>
          <cell r="H302">
            <v>0</v>
          </cell>
          <cell r="I302">
            <v>1111.1111111111111</v>
          </cell>
          <cell r="J302">
            <v>0</v>
          </cell>
          <cell r="K302">
            <v>0</v>
          </cell>
          <cell r="L302">
            <v>1111.1111111111111</v>
          </cell>
          <cell r="M302">
            <v>0</v>
          </cell>
          <cell r="N302">
            <v>0</v>
          </cell>
          <cell r="O302">
            <v>0</v>
          </cell>
          <cell r="P302">
            <v>0</v>
          </cell>
          <cell r="Q302">
            <v>0</v>
          </cell>
          <cell r="R302">
            <v>0</v>
          </cell>
        </row>
        <row r="303">
          <cell r="F303" t="str">
            <v>장</v>
          </cell>
          <cell r="G303">
            <v>1</v>
          </cell>
          <cell r="H303">
            <v>0</v>
          </cell>
          <cell r="I303">
            <v>1800</v>
          </cell>
          <cell r="J303">
            <v>0</v>
          </cell>
          <cell r="K303">
            <v>0</v>
          </cell>
          <cell r="L303">
            <v>1800</v>
          </cell>
          <cell r="M303">
            <v>0</v>
          </cell>
          <cell r="N303">
            <v>0</v>
          </cell>
          <cell r="O303">
            <v>0</v>
          </cell>
          <cell r="P303">
            <v>0</v>
          </cell>
          <cell r="Q303">
            <v>0</v>
          </cell>
          <cell r="R303">
            <v>0</v>
          </cell>
        </row>
        <row r="304">
          <cell r="E304" t="str">
            <v>보통인부</v>
          </cell>
          <cell r="F304" t="str">
            <v>M2</v>
          </cell>
          <cell r="G304">
            <v>405</v>
          </cell>
          <cell r="H304">
            <v>0</v>
          </cell>
          <cell r="I304">
            <v>288.88888888888891</v>
          </cell>
          <cell r="J304">
            <v>222.22222222222223</v>
          </cell>
          <cell r="K304">
            <v>0</v>
          </cell>
          <cell r="L304">
            <v>0</v>
          </cell>
          <cell r="M304">
            <v>0</v>
          </cell>
          <cell r="N304">
            <v>0</v>
          </cell>
          <cell r="O304">
            <v>0</v>
          </cell>
          <cell r="P304">
            <v>0</v>
          </cell>
          <cell r="Q304">
            <v>0</v>
          </cell>
          <cell r="R304">
            <v>66.666666666666671</v>
          </cell>
        </row>
        <row r="305">
          <cell r="F305" t="str">
            <v>일</v>
          </cell>
          <cell r="G305">
            <v>2</v>
          </cell>
          <cell r="H305">
            <v>0</v>
          </cell>
          <cell r="I305">
            <v>117000</v>
          </cell>
          <cell r="J305">
            <v>90000</v>
          </cell>
          <cell r="K305">
            <v>0</v>
          </cell>
          <cell r="L305">
            <v>0</v>
          </cell>
          <cell r="M305">
            <v>0</v>
          </cell>
          <cell r="N305">
            <v>0</v>
          </cell>
          <cell r="O305">
            <v>0</v>
          </cell>
          <cell r="P305">
            <v>0</v>
          </cell>
          <cell r="Q305">
            <v>0</v>
          </cell>
          <cell r="R305">
            <v>27000</v>
          </cell>
        </row>
        <row r="306">
          <cell r="D306" t="str">
            <v>스치로폴T=20mm</v>
          </cell>
          <cell r="F306" t="str">
            <v>M2</v>
          </cell>
          <cell r="G306">
            <v>1</v>
          </cell>
          <cell r="H306" t="str">
            <v/>
          </cell>
          <cell r="I306">
            <v>1904</v>
          </cell>
          <cell r="J306">
            <v>278</v>
          </cell>
          <cell r="K306">
            <v>0</v>
          </cell>
          <cell r="L306">
            <v>1543</v>
          </cell>
          <cell r="M306">
            <v>0</v>
          </cell>
          <cell r="N306">
            <v>0</v>
          </cell>
          <cell r="O306">
            <v>0</v>
          </cell>
          <cell r="P306">
            <v>0</v>
          </cell>
          <cell r="Q306">
            <v>0</v>
          </cell>
          <cell r="R306">
            <v>83</v>
          </cell>
        </row>
        <row r="307">
          <cell r="G307" t="str">
            <v/>
          </cell>
          <cell r="H307" t="str">
            <v/>
          </cell>
          <cell r="I307" t="str">
            <v/>
          </cell>
          <cell r="J307" t="str">
            <v/>
          </cell>
          <cell r="K307" t="str">
            <v/>
          </cell>
          <cell r="L307" t="str">
            <v/>
          </cell>
          <cell r="M307" t="str">
            <v/>
          </cell>
          <cell r="N307" t="str">
            <v/>
          </cell>
          <cell r="O307" t="str">
            <v/>
          </cell>
          <cell r="P307" t="str">
            <v/>
          </cell>
          <cell r="Q307" t="str">
            <v/>
          </cell>
          <cell r="R307" t="str">
            <v/>
          </cell>
        </row>
        <row r="308">
          <cell r="E308" t="str">
            <v>스치로폴T=20mm</v>
          </cell>
          <cell r="F308" t="str">
            <v>M2</v>
          </cell>
          <cell r="G308">
            <v>1.62</v>
          </cell>
          <cell r="H308">
            <v>0</v>
          </cell>
          <cell r="I308">
            <v>1543.2098765432097</v>
          </cell>
          <cell r="J308">
            <v>0</v>
          </cell>
          <cell r="K308">
            <v>0</v>
          </cell>
          <cell r="L308">
            <v>1543.2098765432097</v>
          </cell>
          <cell r="M308">
            <v>0</v>
          </cell>
          <cell r="N308">
            <v>0</v>
          </cell>
          <cell r="O308">
            <v>0</v>
          </cell>
          <cell r="P308">
            <v>0</v>
          </cell>
          <cell r="Q308">
            <v>0</v>
          </cell>
          <cell r="R308">
            <v>0</v>
          </cell>
        </row>
        <row r="309">
          <cell r="F309" t="str">
            <v>장</v>
          </cell>
          <cell r="G309">
            <v>1</v>
          </cell>
          <cell r="H309">
            <v>0</v>
          </cell>
          <cell r="I309">
            <v>2500</v>
          </cell>
          <cell r="J309">
            <v>0</v>
          </cell>
          <cell r="K309">
            <v>0</v>
          </cell>
          <cell r="L309">
            <v>2500</v>
          </cell>
          <cell r="M309">
            <v>0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</row>
        <row r="310">
          <cell r="E310" t="str">
            <v>보통인부</v>
          </cell>
          <cell r="F310" t="str">
            <v>M2</v>
          </cell>
          <cell r="G310">
            <v>324</v>
          </cell>
          <cell r="H310">
            <v>0</v>
          </cell>
          <cell r="I310">
            <v>361.11111111111109</v>
          </cell>
          <cell r="J310">
            <v>277.77777777777777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83.333333333333329</v>
          </cell>
        </row>
        <row r="311">
          <cell r="F311" t="str">
            <v>일</v>
          </cell>
          <cell r="G311">
            <v>2</v>
          </cell>
          <cell r="H311">
            <v>0</v>
          </cell>
          <cell r="I311">
            <v>117000</v>
          </cell>
          <cell r="J311">
            <v>90000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27000</v>
          </cell>
        </row>
        <row r="312">
          <cell r="D312" t="str">
            <v>물푸기</v>
          </cell>
          <cell r="F312" t="str">
            <v>HR</v>
          </cell>
          <cell r="G312">
            <v>1</v>
          </cell>
          <cell r="H312" t="str">
            <v/>
          </cell>
          <cell r="I312">
            <v>7850</v>
          </cell>
          <cell r="J312">
            <v>4500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  <cell r="O312">
            <v>2000</v>
          </cell>
          <cell r="P312">
            <v>0</v>
          </cell>
          <cell r="Q312">
            <v>0</v>
          </cell>
          <cell r="R312">
            <v>1350</v>
          </cell>
        </row>
        <row r="314">
          <cell r="E314" t="str">
            <v>보통인부</v>
          </cell>
          <cell r="F314" t="str">
            <v>HR</v>
          </cell>
          <cell r="G314">
            <v>10</v>
          </cell>
          <cell r="H314">
            <v>0</v>
          </cell>
          <cell r="I314">
            <v>5850</v>
          </cell>
          <cell r="J314">
            <v>4500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  <cell r="O314">
            <v>0</v>
          </cell>
          <cell r="P314">
            <v>0</v>
          </cell>
          <cell r="Q314">
            <v>0</v>
          </cell>
          <cell r="R314">
            <v>1350</v>
          </cell>
        </row>
        <row r="315">
          <cell r="F315" t="str">
            <v>일</v>
          </cell>
          <cell r="G315">
            <v>1</v>
          </cell>
          <cell r="H315">
            <v>0</v>
          </cell>
          <cell r="I315">
            <v>58500</v>
          </cell>
          <cell r="J315">
            <v>45000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13500</v>
          </cell>
        </row>
        <row r="316">
          <cell r="E316" t="str">
            <v>양수기(임대)</v>
          </cell>
          <cell r="F316" t="str">
            <v>HR</v>
          </cell>
          <cell r="G316">
            <v>10</v>
          </cell>
          <cell r="H316">
            <v>0</v>
          </cell>
          <cell r="I316">
            <v>2000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  <cell r="O316">
            <v>2000</v>
          </cell>
          <cell r="P316">
            <v>0</v>
          </cell>
          <cell r="Q316">
            <v>0</v>
          </cell>
          <cell r="R316">
            <v>0</v>
          </cell>
        </row>
        <row r="317">
          <cell r="F317" t="str">
            <v>일</v>
          </cell>
          <cell r="G317">
            <v>1</v>
          </cell>
          <cell r="H317">
            <v>0</v>
          </cell>
          <cell r="I317">
            <v>20000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  <cell r="O317">
            <v>20000</v>
          </cell>
          <cell r="P317">
            <v>0</v>
          </cell>
          <cell r="Q317">
            <v>0</v>
          </cell>
          <cell r="R317">
            <v>0</v>
          </cell>
        </row>
        <row r="318">
          <cell r="D318" t="str">
            <v>철근가공조립(보통)</v>
          </cell>
          <cell r="F318" t="str">
            <v>TON</v>
          </cell>
          <cell r="G318">
            <v>1</v>
          </cell>
          <cell r="H318" t="str">
            <v/>
          </cell>
          <cell r="I318">
            <v>180000</v>
          </cell>
          <cell r="J318">
            <v>0</v>
          </cell>
          <cell r="K318">
            <v>180000</v>
          </cell>
          <cell r="L318">
            <v>0</v>
          </cell>
          <cell r="M318">
            <v>0</v>
          </cell>
          <cell r="N318">
            <v>0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</row>
        <row r="319">
          <cell r="F319" t="str">
            <v/>
          </cell>
          <cell r="G319" t="str">
            <v/>
          </cell>
          <cell r="H319" t="str">
            <v/>
          </cell>
          <cell r="I319" t="str">
            <v/>
          </cell>
          <cell r="J319" t="str">
            <v/>
          </cell>
          <cell r="K319" t="str">
            <v/>
          </cell>
          <cell r="L319" t="str">
            <v/>
          </cell>
          <cell r="M319" t="str">
            <v/>
          </cell>
          <cell r="N319" t="str">
            <v/>
          </cell>
          <cell r="O319" t="str">
            <v/>
          </cell>
          <cell r="P319" t="str">
            <v/>
          </cell>
          <cell r="Q319" t="str">
            <v/>
          </cell>
          <cell r="R319" t="str">
            <v/>
          </cell>
        </row>
        <row r="320">
          <cell r="E320" t="str">
            <v>철근가공조립(모작)</v>
          </cell>
          <cell r="F320" t="str">
            <v>TON</v>
          </cell>
          <cell r="G320">
            <v>1</v>
          </cell>
          <cell r="H320">
            <v>0</v>
          </cell>
          <cell r="I320">
            <v>180000</v>
          </cell>
          <cell r="J320">
            <v>0</v>
          </cell>
          <cell r="K320">
            <v>180000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</row>
        <row r="321">
          <cell r="F321" t="str">
            <v>TON</v>
          </cell>
          <cell r="G321">
            <v>1</v>
          </cell>
          <cell r="H321">
            <v>0</v>
          </cell>
          <cell r="I321">
            <v>180000</v>
          </cell>
          <cell r="J321">
            <v>0</v>
          </cell>
          <cell r="K321">
            <v>180000</v>
          </cell>
          <cell r="L321">
            <v>0</v>
          </cell>
          <cell r="M321">
            <v>0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</row>
        <row r="322">
          <cell r="D322" t="str">
            <v>철근가공조립(복잡)</v>
          </cell>
          <cell r="F322" t="str">
            <v>TON</v>
          </cell>
          <cell r="G322">
            <v>1</v>
          </cell>
          <cell r="H322" t="str">
            <v/>
          </cell>
          <cell r="I322">
            <v>180000</v>
          </cell>
          <cell r="J322">
            <v>0</v>
          </cell>
          <cell r="K322">
            <v>180000</v>
          </cell>
          <cell r="L322">
            <v>0</v>
          </cell>
          <cell r="M322">
            <v>0</v>
          </cell>
          <cell r="N322">
            <v>0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</row>
        <row r="323">
          <cell r="F323" t="str">
            <v/>
          </cell>
          <cell r="G323" t="str">
            <v/>
          </cell>
          <cell r="H323" t="str">
            <v/>
          </cell>
          <cell r="I323" t="str">
            <v/>
          </cell>
          <cell r="J323" t="str">
            <v/>
          </cell>
          <cell r="K323" t="str">
            <v/>
          </cell>
          <cell r="L323" t="str">
            <v/>
          </cell>
          <cell r="M323" t="str">
            <v/>
          </cell>
          <cell r="N323" t="str">
            <v/>
          </cell>
          <cell r="O323" t="str">
            <v/>
          </cell>
          <cell r="P323" t="str">
            <v/>
          </cell>
          <cell r="Q323" t="str">
            <v/>
          </cell>
          <cell r="R323" t="str">
            <v/>
          </cell>
        </row>
        <row r="324">
          <cell r="E324" t="str">
            <v>철근가공조립(모작)</v>
          </cell>
          <cell r="F324" t="str">
            <v>TON</v>
          </cell>
          <cell r="G324">
            <v>1</v>
          </cell>
          <cell r="H324">
            <v>0</v>
          </cell>
          <cell r="I324">
            <v>180000</v>
          </cell>
          <cell r="J324">
            <v>0</v>
          </cell>
          <cell r="K324">
            <v>180000</v>
          </cell>
          <cell r="L324">
            <v>0</v>
          </cell>
          <cell r="M324">
            <v>0</v>
          </cell>
          <cell r="N324">
            <v>0</v>
          </cell>
          <cell r="O324">
            <v>0</v>
          </cell>
          <cell r="P324">
            <v>0</v>
          </cell>
          <cell r="Q324">
            <v>0</v>
          </cell>
          <cell r="R324">
            <v>0</v>
          </cell>
        </row>
        <row r="325">
          <cell r="F325" t="str">
            <v>TON</v>
          </cell>
          <cell r="G325">
            <v>1</v>
          </cell>
          <cell r="H325">
            <v>0</v>
          </cell>
          <cell r="I325">
            <v>180000</v>
          </cell>
          <cell r="J325">
            <v>0</v>
          </cell>
          <cell r="K325">
            <v>180000</v>
          </cell>
          <cell r="L325">
            <v>0</v>
          </cell>
          <cell r="M325">
            <v>0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</row>
        <row r="326">
          <cell r="D326" t="str">
            <v>철근가공조립(매우복잡)</v>
          </cell>
          <cell r="F326" t="str">
            <v>TON</v>
          </cell>
          <cell r="G326">
            <v>1</v>
          </cell>
          <cell r="H326" t="str">
            <v/>
          </cell>
          <cell r="I326">
            <v>180000</v>
          </cell>
          <cell r="J326">
            <v>0</v>
          </cell>
          <cell r="K326">
            <v>180000</v>
          </cell>
          <cell r="L326">
            <v>0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</row>
        <row r="327">
          <cell r="F327" t="str">
            <v/>
          </cell>
          <cell r="G327" t="str">
            <v/>
          </cell>
          <cell r="H327" t="str">
            <v/>
          </cell>
          <cell r="I327" t="str">
            <v/>
          </cell>
          <cell r="J327" t="str">
            <v/>
          </cell>
          <cell r="K327" t="str">
            <v/>
          </cell>
          <cell r="L327" t="str">
            <v/>
          </cell>
          <cell r="M327" t="str">
            <v/>
          </cell>
          <cell r="N327" t="str">
            <v/>
          </cell>
          <cell r="O327" t="str">
            <v/>
          </cell>
          <cell r="P327" t="str">
            <v/>
          </cell>
          <cell r="Q327" t="str">
            <v/>
          </cell>
          <cell r="R327" t="str">
            <v/>
          </cell>
        </row>
        <row r="328">
          <cell r="E328" t="str">
            <v>철근가공조립(모작)</v>
          </cell>
          <cell r="F328" t="str">
            <v>TON</v>
          </cell>
          <cell r="G328">
            <v>1</v>
          </cell>
          <cell r="H328">
            <v>0</v>
          </cell>
          <cell r="I328">
            <v>180000</v>
          </cell>
          <cell r="J328">
            <v>0</v>
          </cell>
          <cell r="K328">
            <v>180000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</row>
        <row r="329">
          <cell r="F329" t="str">
            <v>TON</v>
          </cell>
          <cell r="G329">
            <v>1</v>
          </cell>
          <cell r="H329">
            <v>0</v>
          </cell>
          <cell r="I329">
            <v>180000</v>
          </cell>
          <cell r="J329">
            <v>0</v>
          </cell>
          <cell r="K329">
            <v>180000</v>
          </cell>
          <cell r="L329">
            <v>0</v>
          </cell>
          <cell r="M329">
            <v>0</v>
          </cell>
          <cell r="N329">
            <v>0</v>
          </cell>
          <cell r="O329">
            <v>0</v>
          </cell>
          <cell r="P329">
            <v>0</v>
          </cell>
          <cell r="Q329">
            <v>0</v>
          </cell>
          <cell r="R329">
            <v>0</v>
          </cell>
        </row>
        <row r="330">
          <cell r="D330" t="str">
            <v>스페이샤 설치</v>
          </cell>
          <cell r="E330" t="str">
            <v>매직스페이샤</v>
          </cell>
          <cell r="F330" t="str">
            <v>M3</v>
          </cell>
          <cell r="G330">
            <v>0.125</v>
          </cell>
          <cell r="H330">
            <v>240</v>
          </cell>
          <cell r="I330">
            <v>280</v>
          </cell>
          <cell r="J330">
            <v>0</v>
          </cell>
          <cell r="K330">
            <v>0</v>
          </cell>
          <cell r="L330">
            <v>280</v>
          </cell>
          <cell r="M330">
            <v>0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</row>
        <row r="331">
          <cell r="F331" t="str">
            <v>EA</v>
          </cell>
          <cell r="G331">
            <v>1</v>
          </cell>
          <cell r="H331">
            <v>30</v>
          </cell>
          <cell r="I331">
            <v>35</v>
          </cell>
          <cell r="J331">
            <v>0</v>
          </cell>
          <cell r="K331">
            <v>0</v>
          </cell>
          <cell r="L331">
            <v>35</v>
          </cell>
          <cell r="M331">
            <v>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</row>
        <row r="332">
          <cell r="D332" t="str">
            <v>무근콘크리트타설</v>
          </cell>
          <cell r="F332" t="str">
            <v>M3</v>
          </cell>
          <cell r="G332">
            <v>1</v>
          </cell>
          <cell r="H332" t="str">
            <v/>
          </cell>
          <cell r="I332">
            <v>19900</v>
          </cell>
          <cell r="J332">
            <v>3000</v>
          </cell>
          <cell r="K332">
            <v>6000</v>
          </cell>
          <cell r="L332">
            <v>0</v>
          </cell>
          <cell r="M332">
            <v>0</v>
          </cell>
          <cell r="N332">
            <v>0</v>
          </cell>
          <cell r="O332">
            <v>10000</v>
          </cell>
          <cell r="P332">
            <v>0</v>
          </cell>
          <cell r="Q332">
            <v>0</v>
          </cell>
          <cell r="R332">
            <v>900</v>
          </cell>
        </row>
        <row r="333">
          <cell r="F333" t="str">
            <v/>
          </cell>
          <cell r="G333" t="str">
            <v/>
          </cell>
          <cell r="H333" t="str">
            <v/>
          </cell>
          <cell r="I333" t="str">
            <v/>
          </cell>
          <cell r="J333" t="str">
            <v/>
          </cell>
          <cell r="K333" t="str">
            <v/>
          </cell>
          <cell r="L333" t="str">
            <v/>
          </cell>
          <cell r="M333" t="str">
            <v/>
          </cell>
          <cell r="N333" t="str">
            <v/>
          </cell>
          <cell r="O333" t="str">
            <v/>
          </cell>
          <cell r="P333" t="str">
            <v/>
          </cell>
          <cell r="Q333" t="str">
            <v/>
          </cell>
          <cell r="R333" t="str">
            <v/>
          </cell>
        </row>
        <row r="334">
          <cell r="E334" t="str">
            <v>콘크리트 타설(모작)</v>
          </cell>
          <cell r="F334" t="str">
            <v>M3</v>
          </cell>
          <cell r="G334">
            <v>1</v>
          </cell>
          <cell r="H334">
            <v>0</v>
          </cell>
          <cell r="I334">
            <v>6000</v>
          </cell>
          <cell r="J334">
            <v>0</v>
          </cell>
          <cell r="K334">
            <v>6000</v>
          </cell>
          <cell r="L334">
            <v>0</v>
          </cell>
          <cell r="M334">
            <v>0</v>
          </cell>
          <cell r="N334">
            <v>0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</row>
        <row r="335">
          <cell r="F335" t="str">
            <v>M3</v>
          </cell>
          <cell r="G335">
            <v>1</v>
          </cell>
          <cell r="H335">
            <v>0</v>
          </cell>
          <cell r="I335">
            <v>6000</v>
          </cell>
          <cell r="J335">
            <v>0</v>
          </cell>
          <cell r="K335">
            <v>6000</v>
          </cell>
          <cell r="L335">
            <v>0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</row>
        <row r="336">
          <cell r="E336" t="str">
            <v>펌프카</v>
          </cell>
          <cell r="F336" t="str">
            <v>M3</v>
          </cell>
          <cell r="G336">
            <v>80</v>
          </cell>
          <cell r="H336">
            <v>10000</v>
          </cell>
          <cell r="I336">
            <v>10000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  <cell r="O336">
            <v>10000</v>
          </cell>
          <cell r="P336">
            <v>0</v>
          </cell>
          <cell r="Q336">
            <v>0</v>
          </cell>
          <cell r="R336">
            <v>0</v>
          </cell>
        </row>
        <row r="337">
          <cell r="F337" t="str">
            <v>일</v>
          </cell>
          <cell r="G337">
            <v>1</v>
          </cell>
          <cell r="H337">
            <v>800000</v>
          </cell>
          <cell r="I337">
            <v>800000</v>
          </cell>
          <cell r="J337">
            <v>0</v>
          </cell>
          <cell r="K337">
            <v>0</v>
          </cell>
          <cell r="L337">
            <v>0</v>
          </cell>
          <cell r="M337">
            <v>0</v>
          </cell>
          <cell r="N337">
            <v>0</v>
          </cell>
          <cell r="O337">
            <v>800000</v>
          </cell>
          <cell r="P337">
            <v>0</v>
          </cell>
          <cell r="Q337">
            <v>0</v>
          </cell>
          <cell r="R337">
            <v>0</v>
          </cell>
        </row>
        <row r="338">
          <cell r="E338" t="str">
            <v>보통인부</v>
          </cell>
          <cell r="F338" t="str">
            <v>M3</v>
          </cell>
          <cell r="G338">
            <v>15</v>
          </cell>
          <cell r="H338">
            <v>0</v>
          </cell>
          <cell r="I338">
            <v>3900</v>
          </cell>
          <cell r="J338">
            <v>3000</v>
          </cell>
          <cell r="K338">
            <v>0</v>
          </cell>
          <cell r="L338">
            <v>0</v>
          </cell>
          <cell r="M338">
            <v>0</v>
          </cell>
          <cell r="N338">
            <v>0</v>
          </cell>
          <cell r="O338">
            <v>0</v>
          </cell>
          <cell r="P338">
            <v>0</v>
          </cell>
          <cell r="Q338">
            <v>0</v>
          </cell>
          <cell r="R338">
            <v>900</v>
          </cell>
        </row>
        <row r="339">
          <cell r="F339" t="str">
            <v>일</v>
          </cell>
          <cell r="G339">
            <v>1</v>
          </cell>
          <cell r="H339">
            <v>0</v>
          </cell>
          <cell r="I339">
            <v>58500</v>
          </cell>
          <cell r="J339">
            <v>45000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13500</v>
          </cell>
        </row>
        <row r="340">
          <cell r="D340" t="str">
            <v>펌프카타설</v>
          </cell>
          <cell r="F340" t="str">
            <v>M3</v>
          </cell>
          <cell r="G340">
            <v>1</v>
          </cell>
          <cell r="H340" t="str">
            <v/>
          </cell>
          <cell r="I340">
            <v>11333</v>
          </cell>
          <cell r="J340">
            <v>0</v>
          </cell>
          <cell r="K340">
            <v>6000</v>
          </cell>
          <cell r="L340">
            <v>0</v>
          </cell>
          <cell r="M340">
            <v>0</v>
          </cell>
          <cell r="N340">
            <v>0</v>
          </cell>
          <cell r="O340">
            <v>5333</v>
          </cell>
          <cell r="P340">
            <v>0</v>
          </cell>
          <cell r="Q340">
            <v>0</v>
          </cell>
          <cell r="R340">
            <v>0</v>
          </cell>
        </row>
        <row r="341">
          <cell r="F341" t="str">
            <v/>
          </cell>
          <cell r="G341" t="str">
            <v/>
          </cell>
          <cell r="H341" t="str">
            <v/>
          </cell>
          <cell r="I341" t="str">
            <v/>
          </cell>
          <cell r="J341" t="str">
            <v/>
          </cell>
          <cell r="K341" t="str">
            <v/>
          </cell>
          <cell r="L341" t="str">
            <v/>
          </cell>
          <cell r="M341" t="str">
            <v/>
          </cell>
          <cell r="N341" t="str">
            <v/>
          </cell>
          <cell r="O341" t="str">
            <v/>
          </cell>
          <cell r="P341" t="str">
            <v/>
          </cell>
          <cell r="Q341" t="str">
            <v/>
          </cell>
          <cell r="R341" t="str">
            <v/>
          </cell>
        </row>
        <row r="342">
          <cell r="E342" t="str">
            <v>콘크리트 타설(모작)</v>
          </cell>
          <cell r="F342" t="str">
            <v>M3</v>
          </cell>
          <cell r="G342">
            <v>1</v>
          </cell>
          <cell r="H342">
            <v>0</v>
          </cell>
          <cell r="I342">
            <v>6000</v>
          </cell>
          <cell r="J342">
            <v>0</v>
          </cell>
          <cell r="K342">
            <v>6000</v>
          </cell>
          <cell r="L342">
            <v>0</v>
          </cell>
          <cell r="M342">
            <v>0</v>
          </cell>
          <cell r="N342">
            <v>0</v>
          </cell>
          <cell r="O342">
            <v>0</v>
          </cell>
          <cell r="P342">
            <v>0</v>
          </cell>
          <cell r="Q342">
            <v>0</v>
          </cell>
          <cell r="R342">
            <v>0</v>
          </cell>
        </row>
        <row r="343">
          <cell r="F343" t="str">
            <v>M3</v>
          </cell>
          <cell r="G343">
            <v>1</v>
          </cell>
          <cell r="H343">
            <v>0</v>
          </cell>
          <cell r="I343">
            <v>6000</v>
          </cell>
          <cell r="J343">
            <v>0</v>
          </cell>
          <cell r="K343">
            <v>6000</v>
          </cell>
          <cell r="L343">
            <v>0</v>
          </cell>
          <cell r="M343">
            <v>0</v>
          </cell>
          <cell r="N343">
            <v>0</v>
          </cell>
          <cell r="O343">
            <v>0</v>
          </cell>
          <cell r="P343">
            <v>0</v>
          </cell>
          <cell r="Q343">
            <v>0</v>
          </cell>
          <cell r="R343">
            <v>0</v>
          </cell>
        </row>
        <row r="344">
          <cell r="E344" t="str">
            <v>펌프카</v>
          </cell>
          <cell r="F344" t="str">
            <v>M3</v>
          </cell>
          <cell r="G344">
            <v>150</v>
          </cell>
          <cell r="H344">
            <v>5333.333333333333</v>
          </cell>
          <cell r="I344">
            <v>5333.333333333333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0</v>
          </cell>
          <cell r="O344">
            <v>5333.333333333333</v>
          </cell>
          <cell r="P344">
            <v>0</v>
          </cell>
          <cell r="Q344">
            <v>0</v>
          </cell>
          <cell r="R344">
            <v>0</v>
          </cell>
        </row>
        <row r="345">
          <cell r="F345" t="str">
            <v>일</v>
          </cell>
          <cell r="G345">
            <v>1</v>
          </cell>
          <cell r="H345">
            <v>800000</v>
          </cell>
          <cell r="I345">
            <v>800000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0</v>
          </cell>
          <cell r="O345">
            <v>800000</v>
          </cell>
          <cell r="P345">
            <v>0</v>
          </cell>
          <cell r="Q345">
            <v>0</v>
          </cell>
          <cell r="R345">
            <v>0</v>
          </cell>
        </row>
        <row r="346">
          <cell r="D346" t="str">
            <v>철근콘크리트타설</v>
          </cell>
          <cell r="F346" t="str">
            <v>M3</v>
          </cell>
          <cell r="G346">
            <v>1</v>
          </cell>
          <cell r="H346" t="str">
            <v/>
          </cell>
          <cell r="I346">
            <v>11333</v>
          </cell>
          <cell r="J346">
            <v>0</v>
          </cell>
          <cell r="K346">
            <v>6000</v>
          </cell>
          <cell r="L346">
            <v>0</v>
          </cell>
          <cell r="M346">
            <v>0</v>
          </cell>
          <cell r="N346">
            <v>0</v>
          </cell>
          <cell r="O346">
            <v>5333</v>
          </cell>
          <cell r="P346">
            <v>0</v>
          </cell>
          <cell r="Q346">
            <v>0</v>
          </cell>
          <cell r="R346">
            <v>0</v>
          </cell>
        </row>
        <row r="347">
          <cell r="F347" t="str">
            <v/>
          </cell>
          <cell r="G347" t="str">
            <v/>
          </cell>
          <cell r="H347" t="str">
            <v/>
          </cell>
          <cell r="I347" t="str">
            <v/>
          </cell>
          <cell r="J347" t="str">
            <v/>
          </cell>
          <cell r="K347" t="str">
            <v/>
          </cell>
          <cell r="L347" t="str">
            <v/>
          </cell>
          <cell r="M347" t="str">
            <v/>
          </cell>
          <cell r="N347" t="str">
            <v/>
          </cell>
          <cell r="O347" t="str">
            <v/>
          </cell>
          <cell r="P347" t="str">
            <v/>
          </cell>
          <cell r="Q347" t="str">
            <v/>
          </cell>
          <cell r="R347" t="str">
            <v/>
          </cell>
        </row>
        <row r="348">
          <cell r="E348" t="str">
            <v>콘크리트 타설(모작)</v>
          </cell>
          <cell r="F348" t="str">
            <v>M3</v>
          </cell>
          <cell r="G348">
            <v>1</v>
          </cell>
          <cell r="H348">
            <v>0</v>
          </cell>
          <cell r="I348">
            <v>6000</v>
          </cell>
          <cell r="J348">
            <v>0</v>
          </cell>
          <cell r="K348">
            <v>6000</v>
          </cell>
          <cell r="L348">
            <v>0</v>
          </cell>
          <cell r="M348">
            <v>0</v>
          </cell>
          <cell r="N348">
            <v>0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</row>
        <row r="349">
          <cell r="F349" t="str">
            <v>M3</v>
          </cell>
          <cell r="G349">
            <v>1</v>
          </cell>
          <cell r="H349">
            <v>0</v>
          </cell>
          <cell r="I349">
            <v>6000</v>
          </cell>
          <cell r="J349">
            <v>0</v>
          </cell>
          <cell r="K349">
            <v>6000</v>
          </cell>
          <cell r="L349">
            <v>0</v>
          </cell>
          <cell r="M349">
            <v>0</v>
          </cell>
          <cell r="N349">
            <v>0</v>
          </cell>
          <cell r="O349">
            <v>0</v>
          </cell>
          <cell r="P349">
            <v>0</v>
          </cell>
          <cell r="Q349">
            <v>0</v>
          </cell>
          <cell r="R349">
            <v>0</v>
          </cell>
        </row>
        <row r="350">
          <cell r="E350" t="str">
            <v>펌프카</v>
          </cell>
          <cell r="F350" t="str">
            <v>M3</v>
          </cell>
          <cell r="G350">
            <v>150</v>
          </cell>
          <cell r="H350">
            <v>5333.333333333333</v>
          </cell>
          <cell r="I350">
            <v>5333.333333333333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  <cell r="O350">
            <v>5333.333333333333</v>
          </cell>
          <cell r="P350">
            <v>0</v>
          </cell>
          <cell r="Q350">
            <v>0</v>
          </cell>
          <cell r="R350">
            <v>0</v>
          </cell>
        </row>
        <row r="351">
          <cell r="F351" t="str">
            <v>일</v>
          </cell>
          <cell r="G351">
            <v>1</v>
          </cell>
          <cell r="H351">
            <v>800000</v>
          </cell>
          <cell r="I351">
            <v>800000</v>
          </cell>
          <cell r="J351">
            <v>0</v>
          </cell>
          <cell r="K351">
            <v>0</v>
          </cell>
          <cell r="L351">
            <v>0</v>
          </cell>
          <cell r="M351">
            <v>0</v>
          </cell>
          <cell r="N351">
            <v>0</v>
          </cell>
          <cell r="O351">
            <v>800000</v>
          </cell>
          <cell r="P351">
            <v>0</v>
          </cell>
          <cell r="Q351">
            <v>0</v>
          </cell>
          <cell r="R351">
            <v>0</v>
          </cell>
        </row>
        <row r="352">
          <cell r="D352" t="str">
            <v>슬라브 양생</v>
          </cell>
          <cell r="F352" t="str">
            <v>M3</v>
          </cell>
          <cell r="G352">
            <v>1</v>
          </cell>
          <cell r="H352" t="str">
            <v/>
          </cell>
          <cell r="I352">
            <v>447</v>
          </cell>
          <cell r="J352">
            <v>129</v>
          </cell>
          <cell r="K352">
            <v>0</v>
          </cell>
          <cell r="L352">
            <v>279</v>
          </cell>
          <cell r="M352">
            <v>0</v>
          </cell>
          <cell r="N352">
            <v>0</v>
          </cell>
          <cell r="O352">
            <v>0</v>
          </cell>
          <cell r="P352">
            <v>0</v>
          </cell>
          <cell r="Q352">
            <v>0</v>
          </cell>
          <cell r="R352">
            <v>39</v>
          </cell>
        </row>
        <row r="353">
          <cell r="F353" t="str">
            <v/>
          </cell>
          <cell r="G353" t="str">
            <v/>
          </cell>
          <cell r="H353" t="str">
            <v/>
          </cell>
          <cell r="I353" t="str">
            <v/>
          </cell>
          <cell r="J353" t="str">
            <v/>
          </cell>
          <cell r="K353" t="str">
            <v/>
          </cell>
          <cell r="L353" t="str">
            <v/>
          </cell>
          <cell r="M353" t="str">
            <v/>
          </cell>
          <cell r="N353" t="str">
            <v/>
          </cell>
          <cell r="O353" t="str">
            <v/>
          </cell>
          <cell r="P353" t="str">
            <v/>
          </cell>
          <cell r="Q353" t="str">
            <v/>
          </cell>
          <cell r="R353" t="str">
            <v/>
          </cell>
        </row>
        <row r="354">
          <cell r="E354" t="str">
            <v>양생재</v>
          </cell>
          <cell r="F354" t="str">
            <v>M2</v>
          </cell>
          <cell r="G354">
            <v>7</v>
          </cell>
          <cell r="H354">
            <v>0</v>
          </cell>
          <cell r="I354">
            <v>278.57142857142856</v>
          </cell>
          <cell r="J354">
            <v>0</v>
          </cell>
          <cell r="K354">
            <v>0</v>
          </cell>
          <cell r="L354">
            <v>278.57142857142856</v>
          </cell>
          <cell r="M354">
            <v>0</v>
          </cell>
          <cell r="N354">
            <v>0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</row>
        <row r="355">
          <cell r="F355" t="str">
            <v>ℓ</v>
          </cell>
          <cell r="G355">
            <v>1</v>
          </cell>
          <cell r="H355">
            <v>0</v>
          </cell>
          <cell r="I355">
            <v>1950</v>
          </cell>
          <cell r="J355">
            <v>0</v>
          </cell>
          <cell r="K355">
            <v>0</v>
          </cell>
          <cell r="L355">
            <v>1950</v>
          </cell>
          <cell r="M355">
            <v>0</v>
          </cell>
          <cell r="N355">
            <v>0</v>
          </cell>
          <cell r="O355">
            <v>0</v>
          </cell>
          <cell r="P355">
            <v>0</v>
          </cell>
          <cell r="Q355">
            <v>0</v>
          </cell>
          <cell r="R355">
            <v>0</v>
          </cell>
        </row>
        <row r="356">
          <cell r="E356" t="str">
            <v>보통인부</v>
          </cell>
          <cell r="F356" t="str">
            <v>M2</v>
          </cell>
          <cell r="G356">
            <v>350</v>
          </cell>
          <cell r="H356">
            <v>0</v>
          </cell>
          <cell r="I356">
            <v>167.14285714285717</v>
          </cell>
          <cell r="J356">
            <v>128.57142857142858</v>
          </cell>
          <cell r="K356">
            <v>0</v>
          </cell>
          <cell r="L356">
            <v>0</v>
          </cell>
          <cell r="M356">
            <v>0</v>
          </cell>
          <cell r="N356">
            <v>0</v>
          </cell>
          <cell r="O356">
            <v>0</v>
          </cell>
          <cell r="P356">
            <v>0</v>
          </cell>
          <cell r="Q356">
            <v>0</v>
          </cell>
          <cell r="R356">
            <v>38.571428571428569</v>
          </cell>
        </row>
        <row r="357">
          <cell r="F357" t="str">
            <v>일</v>
          </cell>
          <cell r="G357">
            <v>1</v>
          </cell>
          <cell r="H357">
            <v>0</v>
          </cell>
          <cell r="I357">
            <v>58500</v>
          </cell>
          <cell r="J357">
            <v>45000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13500</v>
          </cell>
        </row>
        <row r="358">
          <cell r="D358" t="str">
            <v>데크휘니샤 면고르기</v>
          </cell>
          <cell r="F358" t="str">
            <v>M2</v>
          </cell>
          <cell r="G358">
            <v>1</v>
          </cell>
          <cell r="H358" t="str">
            <v/>
          </cell>
          <cell r="I358">
            <v>697</v>
          </cell>
          <cell r="J358">
            <v>125</v>
          </cell>
          <cell r="K358">
            <v>0</v>
          </cell>
          <cell r="L358">
            <v>6</v>
          </cell>
          <cell r="M358">
            <v>0</v>
          </cell>
          <cell r="N358">
            <v>0</v>
          </cell>
          <cell r="O358">
            <v>541</v>
          </cell>
          <cell r="P358">
            <v>0</v>
          </cell>
          <cell r="Q358">
            <v>3</v>
          </cell>
          <cell r="R358">
            <v>22</v>
          </cell>
        </row>
        <row r="359">
          <cell r="F359" t="str">
            <v/>
          </cell>
          <cell r="H359" t="str">
            <v/>
          </cell>
          <cell r="I359" t="str">
            <v/>
          </cell>
          <cell r="J359" t="str">
            <v/>
          </cell>
          <cell r="K359" t="str">
            <v/>
          </cell>
          <cell r="L359" t="str">
            <v/>
          </cell>
          <cell r="M359" t="str">
            <v/>
          </cell>
          <cell r="N359" t="str">
            <v/>
          </cell>
          <cell r="O359" t="str">
            <v/>
          </cell>
          <cell r="P359" t="str">
            <v/>
          </cell>
          <cell r="Q359" t="str">
            <v/>
          </cell>
          <cell r="R359" t="str">
            <v/>
          </cell>
        </row>
        <row r="360">
          <cell r="D360" t="str">
            <v>레일설치</v>
          </cell>
          <cell r="E360" t="str">
            <v>용접공</v>
          </cell>
          <cell r="F360" t="str">
            <v>M2</v>
          </cell>
          <cell r="G360">
            <v>2000</v>
          </cell>
          <cell r="H360">
            <v>0</v>
          </cell>
          <cell r="I360">
            <v>88.5</v>
          </cell>
          <cell r="J360">
            <v>80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  <cell r="O360">
            <v>0</v>
          </cell>
          <cell r="P360">
            <v>0</v>
          </cell>
          <cell r="Q360">
            <v>0</v>
          </cell>
          <cell r="R360">
            <v>8.5</v>
          </cell>
        </row>
        <row r="361">
          <cell r="F361" t="str">
            <v>일</v>
          </cell>
          <cell r="G361">
            <v>2</v>
          </cell>
          <cell r="H361">
            <v>0</v>
          </cell>
          <cell r="I361">
            <v>177000</v>
          </cell>
          <cell r="J361">
            <v>160000</v>
          </cell>
          <cell r="K361">
            <v>0</v>
          </cell>
          <cell r="L361">
            <v>0</v>
          </cell>
          <cell r="M361">
            <v>0</v>
          </cell>
          <cell r="N361">
            <v>0</v>
          </cell>
          <cell r="O361">
            <v>0</v>
          </cell>
          <cell r="P361">
            <v>0</v>
          </cell>
          <cell r="Q361">
            <v>0</v>
          </cell>
          <cell r="R361">
            <v>17000</v>
          </cell>
        </row>
        <row r="362">
          <cell r="E362" t="str">
            <v>용접기</v>
          </cell>
          <cell r="F362" t="str">
            <v>M2</v>
          </cell>
          <cell r="G362">
            <v>2000</v>
          </cell>
          <cell r="H362">
            <v>0</v>
          </cell>
          <cell r="I362">
            <v>31</v>
          </cell>
          <cell r="J362">
            <v>0</v>
          </cell>
          <cell r="K362">
            <v>0</v>
          </cell>
          <cell r="L362">
            <v>6</v>
          </cell>
          <cell r="M362">
            <v>0</v>
          </cell>
          <cell r="N362">
            <v>0</v>
          </cell>
          <cell r="O362">
            <v>25</v>
          </cell>
          <cell r="P362">
            <v>0</v>
          </cell>
          <cell r="Q362">
            <v>0</v>
          </cell>
          <cell r="R362">
            <v>0</v>
          </cell>
        </row>
        <row r="363">
          <cell r="F363" t="str">
            <v>일</v>
          </cell>
          <cell r="G363">
            <v>1</v>
          </cell>
          <cell r="H363">
            <v>0</v>
          </cell>
          <cell r="I363">
            <v>62000</v>
          </cell>
          <cell r="J363">
            <v>0</v>
          </cell>
          <cell r="K363">
            <v>0</v>
          </cell>
          <cell r="L363">
            <v>12000</v>
          </cell>
          <cell r="M363">
            <v>0</v>
          </cell>
          <cell r="N363">
            <v>0</v>
          </cell>
          <cell r="O363">
            <v>50000</v>
          </cell>
          <cell r="P363">
            <v>0</v>
          </cell>
          <cell r="Q363">
            <v>0</v>
          </cell>
          <cell r="R363">
            <v>0</v>
          </cell>
        </row>
        <row r="364">
          <cell r="E364" t="str">
            <v>데크휘니샤</v>
          </cell>
          <cell r="F364" t="str">
            <v>M2</v>
          </cell>
          <cell r="G364">
            <v>4000</v>
          </cell>
          <cell r="H364">
            <v>0</v>
          </cell>
          <cell r="I364">
            <v>500</v>
          </cell>
          <cell r="J364">
            <v>0</v>
          </cell>
          <cell r="K364">
            <v>0</v>
          </cell>
          <cell r="L364">
            <v>0</v>
          </cell>
          <cell r="M364">
            <v>0</v>
          </cell>
          <cell r="N364">
            <v>0</v>
          </cell>
          <cell r="O364">
            <v>500</v>
          </cell>
          <cell r="P364">
            <v>0</v>
          </cell>
          <cell r="Q364">
            <v>0</v>
          </cell>
          <cell r="R364">
            <v>0</v>
          </cell>
        </row>
        <row r="365">
          <cell r="F365" t="str">
            <v>일</v>
          </cell>
          <cell r="G365">
            <v>1</v>
          </cell>
          <cell r="H365">
            <v>0</v>
          </cell>
          <cell r="I365">
            <v>2000000</v>
          </cell>
          <cell r="J365">
            <v>0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2000000</v>
          </cell>
          <cell r="P365">
            <v>0</v>
          </cell>
          <cell r="Q365">
            <v>0</v>
          </cell>
          <cell r="R365">
            <v>0</v>
          </cell>
        </row>
        <row r="366">
          <cell r="E366" t="str">
            <v>발전기</v>
          </cell>
          <cell r="F366" t="str">
            <v>M2</v>
          </cell>
          <cell r="G366">
            <v>2000</v>
          </cell>
          <cell r="H366">
            <v>0</v>
          </cell>
          <cell r="I366">
            <v>19</v>
          </cell>
          <cell r="J366">
            <v>0</v>
          </cell>
          <cell r="K366">
            <v>0</v>
          </cell>
          <cell r="L366">
            <v>0</v>
          </cell>
          <cell r="M366">
            <v>0</v>
          </cell>
          <cell r="N366">
            <v>0</v>
          </cell>
          <cell r="O366">
            <v>16</v>
          </cell>
          <cell r="P366">
            <v>0</v>
          </cell>
          <cell r="Q366">
            <v>3</v>
          </cell>
          <cell r="R366">
            <v>0</v>
          </cell>
        </row>
        <row r="367">
          <cell r="F367" t="str">
            <v>일</v>
          </cell>
          <cell r="G367">
            <v>1</v>
          </cell>
          <cell r="H367">
            <v>0</v>
          </cell>
          <cell r="I367">
            <v>38000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  <cell r="O367">
            <v>32000</v>
          </cell>
          <cell r="P367">
            <v>0</v>
          </cell>
          <cell r="Q367">
            <v>6000</v>
          </cell>
          <cell r="R367">
            <v>0</v>
          </cell>
        </row>
        <row r="368">
          <cell r="E368" t="str">
            <v>보통인부</v>
          </cell>
          <cell r="F368" t="str">
            <v>M2</v>
          </cell>
          <cell r="G368">
            <v>2000</v>
          </cell>
          <cell r="H368">
            <v>0</v>
          </cell>
          <cell r="I368">
            <v>58.5</v>
          </cell>
          <cell r="J368">
            <v>45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13.5</v>
          </cell>
        </row>
        <row r="369">
          <cell r="F369" t="str">
            <v>일</v>
          </cell>
          <cell r="G369">
            <v>2</v>
          </cell>
          <cell r="H369">
            <v>0</v>
          </cell>
          <cell r="I369">
            <v>117000</v>
          </cell>
          <cell r="J369">
            <v>90000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27000</v>
          </cell>
        </row>
        <row r="370">
          <cell r="D370" t="str">
            <v>L형측구 TYPE-1</v>
          </cell>
          <cell r="F370" t="str">
            <v>M</v>
          </cell>
          <cell r="G370">
            <v>1</v>
          </cell>
          <cell r="H370" t="str">
            <v/>
          </cell>
          <cell r="I370">
            <v>21354</v>
          </cell>
          <cell r="J370">
            <v>1751</v>
          </cell>
          <cell r="K370">
            <v>16512</v>
          </cell>
          <cell r="L370">
            <v>25</v>
          </cell>
          <cell r="M370">
            <v>0</v>
          </cell>
          <cell r="N370">
            <v>517</v>
          </cell>
          <cell r="O370">
            <v>2052</v>
          </cell>
          <cell r="P370">
            <v>0</v>
          </cell>
          <cell r="Q370">
            <v>0</v>
          </cell>
          <cell r="R370">
            <v>497</v>
          </cell>
        </row>
        <row r="371">
          <cell r="F371" t="str">
            <v/>
          </cell>
          <cell r="G371" t="str">
            <v/>
          </cell>
          <cell r="H371" t="str">
            <v/>
          </cell>
          <cell r="I371" t="str">
            <v/>
          </cell>
          <cell r="J371" t="str">
            <v/>
          </cell>
          <cell r="K371" t="str">
            <v/>
          </cell>
          <cell r="L371" t="str">
            <v/>
          </cell>
          <cell r="M371" t="str">
            <v/>
          </cell>
          <cell r="N371" t="str">
            <v/>
          </cell>
          <cell r="O371" t="str">
            <v/>
          </cell>
          <cell r="P371" t="str">
            <v/>
          </cell>
          <cell r="Q371" t="str">
            <v/>
          </cell>
          <cell r="R371" t="str">
            <v/>
          </cell>
        </row>
        <row r="372">
          <cell r="E372" t="str">
            <v>철근콘크리트타설</v>
          </cell>
          <cell r="F372" t="str">
            <v>M3</v>
          </cell>
          <cell r="G372">
            <v>2.8490028490028494</v>
          </cell>
          <cell r="H372" t="str">
            <v/>
          </cell>
          <cell r="I372">
            <v>3977.8829999999994</v>
          </cell>
          <cell r="J372">
            <v>0</v>
          </cell>
          <cell r="K372">
            <v>2105.9999999999995</v>
          </cell>
          <cell r="L372">
            <v>0</v>
          </cell>
          <cell r="M372">
            <v>0</v>
          </cell>
          <cell r="N372">
            <v>0</v>
          </cell>
          <cell r="O372">
            <v>1871.8829999999998</v>
          </cell>
          <cell r="P372">
            <v>0</v>
          </cell>
          <cell r="Q372">
            <v>0</v>
          </cell>
          <cell r="R372">
            <v>0</v>
          </cell>
        </row>
        <row r="373">
          <cell r="F373" t="str">
            <v>M3</v>
          </cell>
          <cell r="G373">
            <v>1</v>
          </cell>
          <cell r="H373" t="str">
            <v/>
          </cell>
          <cell r="I373">
            <v>11333</v>
          </cell>
          <cell r="J373">
            <v>0</v>
          </cell>
          <cell r="K373">
            <v>6000</v>
          </cell>
          <cell r="L373">
            <v>0</v>
          </cell>
          <cell r="M373">
            <v>0</v>
          </cell>
          <cell r="N373">
            <v>0</v>
          </cell>
          <cell r="O373">
            <v>5333</v>
          </cell>
          <cell r="P373">
            <v>0</v>
          </cell>
          <cell r="Q373">
            <v>0</v>
          </cell>
          <cell r="R373">
            <v>0</v>
          </cell>
        </row>
        <row r="374">
          <cell r="E374" t="str">
            <v>거푸집(유로폼)</v>
          </cell>
          <cell r="F374" t="str">
            <v>M2</v>
          </cell>
          <cell r="G374">
            <v>0.90991810737033674</v>
          </cell>
          <cell r="H374">
            <v>0</v>
          </cell>
          <cell r="I374">
            <v>15722.293999999998</v>
          </cell>
          <cell r="J374">
            <v>706.65699999999993</v>
          </cell>
          <cell r="K374">
            <v>14286.999999999998</v>
          </cell>
          <cell r="L374">
            <v>0</v>
          </cell>
          <cell r="M374">
            <v>0</v>
          </cell>
          <cell r="N374">
            <v>516.53</v>
          </cell>
          <cell r="O374">
            <v>0</v>
          </cell>
          <cell r="P374">
            <v>0</v>
          </cell>
          <cell r="Q374">
            <v>0</v>
          </cell>
          <cell r="R374">
            <v>212.10699999999997</v>
          </cell>
        </row>
        <row r="375">
          <cell r="F375" t="str">
            <v>M2</v>
          </cell>
          <cell r="G375">
            <v>1</v>
          </cell>
          <cell r="H375">
            <v>0</v>
          </cell>
          <cell r="I375">
            <v>14306</v>
          </cell>
          <cell r="J375">
            <v>643</v>
          </cell>
          <cell r="K375">
            <v>13000</v>
          </cell>
          <cell r="L375">
            <v>0</v>
          </cell>
          <cell r="M375">
            <v>0</v>
          </cell>
          <cell r="N375">
            <v>470</v>
          </cell>
          <cell r="O375">
            <v>0</v>
          </cell>
          <cell r="P375">
            <v>0</v>
          </cell>
          <cell r="Q375">
            <v>0</v>
          </cell>
          <cell r="R375">
            <v>193</v>
          </cell>
        </row>
        <row r="376">
          <cell r="E376" t="str">
            <v>철근가공조립(모작)</v>
          </cell>
          <cell r="F376" t="str">
            <v>TON</v>
          </cell>
          <cell r="G376">
            <v>1508.2956259426849</v>
          </cell>
          <cell r="H376">
            <v>0</v>
          </cell>
          <cell r="I376">
            <v>119.33999999999999</v>
          </cell>
          <cell r="J376">
            <v>0</v>
          </cell>
          <cell r="K376">
            <v>119.33999999999999</v>
          </cell>
          <cell r="L376">
            <v>0</v>
          </cell>
          <cell r="M376">
            <v>0</v>
          </cell>
          <cell r="N376">
            <v>0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</row>
        <row r="377">
          <cell r="F377" t="str">
            <v>TON</v>
          </cell>
          <cell r="G377">
            <v>1</v>
          </cell>
          <cell r="H377">
            <v>0</v>
          </cell>
          <cell r="I377">
            <v>180000</v>
          </cell>
          <cell r="J377">
            <v>0</v>
          </cell>
          <cell r="K377">
            <v>180000</v>
          </cell>
          <cell r="L377">
            <v>0</v>
          </cell>
          <cell r="M377">
            <v>0</v>
          </cell>
          <cell r="N377">
            <v>0</v>
          </cell>
          <cell r="O377">
            <v>0</v>
          </cell>
          <cell r="P377">
            <v>0</v>
          </cell>
          <cell r="Q377">
            <v>0</v>
          </cell>
          <cell r="R377">
            <v>0</v>
          </cell>
        </row>
        <row r="378">
          <cell r="E378" t="str">
            <v>신축이음</v>
          </cell>
          <cell r="F378" t="str">
            <v>M2</v>
          </cell>
          <cell r="G378">
            <v>83.333333333333329</v>
          </cell>
          <cell r="H378">
            <v>0</v>
          </cell>
          <cell r="I378">
            <v>24.720000000000002</v>
          </cell>
          <cell r="J378">
            <v>0</v>
          </cell>
          <cell r="K378">
            <v>0</v>
          </cell>
          <cell r="L378">
            <v>24.720000000000002</v>
          </cell>
          <cell r="M378">
            <v>0</v>
          </cell>
          <cell r="N378">
            <v>0</v>
          </cell>
          <cell r="O378">
            <v>0</v>
          </cell>
          <cell r="P378">
            <v>0</v>
          </cell>
          <cell r="Q378">
            <v>0</v>
          </cell>
          <cell r="R378">
            <v>0</v>
          </cell>
        </row>
        <row r="379">
          <cell r="F379" t="str">
            <v>M2</v>
          </cell>
          <cell r="G379">
            <v>1</v>
          </cell>
          <cell r="H379">
            <v>0</v>
          </cell>
          <cell r="I379">
            <v>2060</v>
          </cell>
          <cell r="J379">
            <v>0</v>
          </cell>
          <cell r="K379">
            <v>0</v>
          </cell>
          <cell r="L379">
            <v>2060</v>
          </cell>
          <cell r="M379">
            <v>0</v>
          </cell>
          <cell r="N379">
            <v>0</v>
          </cell>
          <cell r="O379">
            <v>0</v>
          </cell>
          <cell r="P379">
            <v>0</v>
          </cell>
          <cell r="Q379">
            <v>0</v>
          </cell>
          <cell r="R379">
            <v>0</v>
          </cell>
        </row>
        <row r="380">
          <cell r="E380" t="str">
            <v>보통인부</v>
          </cell>
          <cell r="F380" t="str">
            <v>M2</v>
          </cell>
          <cell r="G380">
            <v>100</v>
          </cell>
          <cell r="H380">
            <v>0</v>
          </cell>
          <cell r="I380">
            <v>1170</v>
          </cell>
          <cell r="J380">
            <v>900</v>
          </cell>
          <cell r="K380">
            <v>0</v>
          </cell>
          <cell r="L380">
            <v>0</v>
          </cell>
          <cell r="M380">
            <v>0</v>
          </cell>
          <cell r="N380">
            <v>0</v>
          </cell>
          <cell r="O380">
            <v>0</v>
          </cell>
          <cell r="P380">
            <v>0</v>
          </cell>
          <cell r="Q380">
            <v>0</v>
          </cell>
          <cell r="R380">
            <v>270</v>
          </cell>
        </row>
        <row r="381">
          <cell r="F381" t="str">
            <v>일</v>
          </cell>
          <cell r="G381">
            <v>2</v>
          </cell>
          <cell r="H381">
            <v>0</v>
          </cell>
          <cell r="I381">
            <v>117000</v>
          </cell>
          <cell r="J381">
            <v>90000</v>
          </cell>
          <cell r="K381">
            <v>0</v>
          </cell>
          <cell r="L381">
            <v>0</v>
          </cell>
          <cell r="M381">
            <v>0</v>
          </cell>
          <cell r="N381">
            <v>0</v>
          </cell>
          <cell r="O381">
            <v>0</v>
          </cell>
          <cell r="P381">
            <v>0</v>
          </cell>
          <cell r="Q381">
            <v>0</v>
          </cell>
          <cell r="R381">
            <v>27000</v>
          </cell>
        </row>
        <row r="382">
          <cell r="E382" t="str">
            <v>콘크리트 포장절단</v>
          </cell>
          <cell r="F382" t="str">
            <v>M</v>
          </cell>
          <cell r="G382">
            <v>4.4444444444444446</v>
          </cell>
          <cell r="H382">
            <v>0</v>
          </cell>
          <cell r="I382">
            <v>339.3</v>
          </cell>
          <cell r="J382">
            <v>144</v>
          </cell>
          <cell r="K382">
            <v>0</v>
          </cell>
          <cell r="L382">
            <v>0</v>
          </cell>
          <cell r="M382">
            <v>0</v>
          </cell>
          <cell r="N382">
            <v>0</v>
          </cell>
          <cell r="O382">
            <v>180</v>
          </cell>
          <cell r="P382">
            <v>0</v>
          </cell>
          <cell r="Q382">
            <v>0</v>
          </cell>
          <cell r="R382">
            <v>15.299999999999999</v>
          </cell>
        </row>
        <row r="383">
          <cell r="F383" t="str">
            <v>M</v>
          </cell>
          <cell r="G383">
            <v>1</v>
          </cell>
          <cell r="H383">
            <v>0</v>
          </cell>
          <cell r="I383">
            <v>1508</v>
          </cell>
          <cell r="J383">
            <v>640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800</v>
          </cell>
          <cell r="P383">
            <v>0</v>
          </cell>
          <cell r="Q383">
            <v>0</v>
          </cell>
          <cell r="R383">
            <v>68</v>
          </cell>
        </row>
        <row r="384">
          <cell r="D384" t="str">
            <v>L형측구 TYPE-2</v>
          </cell>
          <cell r="F384" t="str">
            <v>M</v>
          </cell>
          <cell r="G384">
            <v>1</v>
          </cell>
          <cell r="H384" t="str">
            <v/>
          </cell>
          <cell r="I384">
            <v>51356</v>
          </cell>
          <cell r="J384">
            <v>2093</v>
          </cell>
          <cell r="K384">
            <v>39179</v>
          </cell>
          <cell r="L384">
            <v>4379</v>
          </cell>
          <cell r="M384">
            <v>0</v>
          </cell>
          <cell r="N384">
            <v>1189</v>
          </cell>
          <cell r="O384">
            <v>3931</v>
          </cell>
          <cell r="P384">
            <v>0</v>
          </cell>
          <cell r="Q384">
            <v>0</v>
          </cell>
          <cell r="R384">
            <v>585</v>
          </cell>
        </row>
        <row r="385">
          <cell r="F385" t="str">
            <v/>
          </cell>
          <cell r="G385" t="str">
            <v/>
          </cell>
          <cell r="H385" t="str">
            <v/>
          </cell>
          <cell r="I385" t="str">
            <v/>
          </cell>
          <cell r="J385" t="str">
            <v/>
          </cell>
          <cell r="K385" t="str">
            <v/>
          </cell>
          <cell r="L385" t="str">
            <v/>
          </cell>
          <cell r="M385" t="str">
            <v/>
          </cell>
          <cell r="N385" t="str">
            <v/>
          </cell>
          <cell r="O385" t="str">
            <v/>
          </cell>
          <cell r="P385" t="str">
            <v/>
          </cell>
          <cell r="Q385" t="str">
            <v/>
          </cell>
          <cell r="R385" t="str">
            <v/>
          </cell>
        </row>
        <row r="386">
          <cell r="E386" t="str">
            <v>철근콘크리트타설</v>
          </cell>
          <cell r="F386" t="str">
            <v>M3</v>
          </cell>
          <cell r="G386">
            <v>1.4598540145985401</v>
          </cell>
          <cell r="H386" t="str">
            <v/>
          </cell>
          <cell r="I386">
            <v>7763.1049999999996</v>
          </cell>
          <cell r="J386">
            <v>0</v>
          </cell>
          <cell r="K386">
            <v>4110</v>
          </cell>
          <cell r="L386">
            <v>0</v>
          </cell>
          <cell r="M386">
            <v>0</v>
          </cell>
          <cell r="N386">
            <v>0</v>
          </cell>
          <cell r="O386">
            <v>3653.105</v>
          </cell>
          <cell r="P386">
            <v>0</v>
          </cell>
          <cell r="Q386">
            <v>0</v>
          </cell>
          <cell r="R386">
            <v>0</v>
          </cell>
        </row>
        <row r="387">
          <cell r="F387" t="str">
            <v>M3</v>
          </cell>
          <cell r="G387">
            <v>1</v>
          </cell>
          <cell r="H387" t="str">
            <v/>
          </cell>
          <cell r="I387">
            <v>11333</v>
          </cell>
          <cell r="J387">
            <v>0</v>
          </cell>
          <cell r="K387">
            <v>6000</v>
          </cell>
          <cell r="L387">
            <v>0</v>
          </cell>
          <cell r="M387">
            <v>0</v>
          </cell>
          <cell r="N387">
            <v>0</v>
          </cell>
          <cell r="O387">
            <v>5333</v>
          </cell>
          <cell r="P387">
            <v>0</v>
          </cell>
          <cell r="Q387">
            <v>0</v>
          </cell>
          <cell r="R387">
            <v>0</v>
          </cell>
        </row>
        <row r="388">
          <cell r="E388" t="str">
            <v>거푸집(유로폼)</v>
          </cell>
          <cell r="F388" t="str">
            <v>M2</v>
          </cell>
          <cell r="G388">
            <v>0.39525691699604748</v>
          </cell>
          <cell r="H388">
            <v>0</v>
          </cell>
          <cell r="I388">
            <v>36194.179999999993</v>
          </cell>
          <cell r="J388">
            <v>1626.7899999999997</v>
          </cell>
          <cell r="K388">
            <v>32889.999999999993</v>
          </cell>
          <cell r="L388">
            <v>0</v>
          </cell>
          <cell r="M388">
            <v>0</v>
          </cell>
          <cell r="N388">
            <v>1189.0999999999999</v>
          </cell>
          <cell r="O388">
            <v>0</v>
          </cell>
          <cell r="P388">
            <v>0</v>
          </cell>
          <cell r="Q388">
            <v>0</v>
          </cell>
          <cell r="R388">
            <v>488.28999999999996</v>
          </cell>
        </row>
        <row r="389">
          <cell r="F389" t="str">
            <v>M2</v>
          </cell>
          <cell r="G389">
            <v>1</v>
          </cell>
          <cell r="H389">
            <v>0</v>
          </cell>
          <cell r="I389">
            <v>14306</v>
          </cell>
          <cell r="J389">
            <v>643</v>
          </cell>
          <cell r="K389">
            <v>13000</v>
          </cell>
          <cell r="L389">
            <v>0</v>
          </cell>
          <cell r="M389">
            <v>0</v>
          </cell>
          <cell r="N389">
            <v>470</v>
          </cell>
          <cell r="O389">
            <v>0</v>
          </cell>
          <cell r="P389">
            <v>0</v>
          </cell>
          <cell r="Q389">
            <v>0</v>
          </cell>
          <cell r="R389">
            <v>193</v>
          </cell>
        </row>
        <row r="390">
          <cell r="E390" t="str">
            <v>문양거푸집</v>
          </cell>
          <cell r="F390" t="str">
            <v>M2</v>
          </cell>
          <cell r="G390">
            <v>0.970873786407767</v>
          </cell>
          <cell r="H390">
            <v>0</v>
          </cell>
          <cell r="I390">
            <v>5407.5</v>
          </cell>
          <cell r="J390">
            <v>0</v>
          </cell>
          <cell r="K390">
            <v>2060</v>
          </cell>
          <cell r="L390">
            <v>3347.5</v>
          </cell>
          <cell r="M390">
            <v>0</v>
          </cell>
          <cell r="N390">
            <v>0</v>
          </cell>
          <cell r="O390">
            <v>0</v>
          </cell>
          <cell r="P390">
            <v>0</v>
          </cell>
          <cell r="Q390">
            <v>0</v>
          </cell>
          <cell r="R390">
            <v>0</v>
          </cell>
        </row>
        <row r="391">
          <cell r="F391" t="str">
            <v>M2</v>
          </cell>
          <cell r="G391">
            <v>1</v>
          </cell>
          <cell r="H391">
            <v>0</v>
          </cell>
          <cell r="I391">
            <v>5250</v>
          </cell>
          <cell r="J391">
            <v>0</v>
          </cell>
          <cell r="K391">
            <v>2000</v>
          </cell>
          <cell r="L391">
            <v>3250</v>
          </cell>
          <cell r="M391">
            <v>0</v>
          </cell>
          <cell r="N391">
            <v>0</v>
          </cell>
          <cell r="O391">
            <v>0</v>
          </cell>
          <cell r="P391">
            <v>0</v>
          </cell>
          <cell r="Q391">
            <v>0</v>
          </cell>
          <cell r="R391">
            <v>0</v>
          </cell>
        </row>
        <row r="392">
          <cell r="E392" t="str">
            <v>철근가공조립(모작)</v>
          </cell>
          <cell r="F392" t="str">
            <v>TON</v>
          </cell>
          <cell r="G392">
            <v>1508.2956259426849</v>
          </cell>
          <cell r="H392">
            <v>0</v>
          </cell>
          <cell r="I392">
            <v>119.33999999999999</v>
          </cell>
          <cell r="J392">
            <v>0</v>
          </cell>
          <cell r="K392">
            <v>119.33999999999999</v>
          </cell>
          <cell r="L392">
            <v>0</v>
          </cell>
          <cell r="M392">
            <v>0</v>
          </cell>
          <cell r="N392">
            <v>0</v>
          </cell>
          <cell r="O392">
            <v>0</v>
          </cell>
          <cell r="P392">
            <v>0</v>
          </cell>
          <cell r="Q392">
            <v>0</v>
          </cell>
          <cell r="R392">
            <v>0</v>
          </cell>
        </row>
        <row r="393">
          <cell r="F393" t="str">
            <v>TON</v>
          </cell>
          <cell r="G393">
            <v>1</v>
          </cell>
          <cell r="H393">
            <v>0</v>
          </cell>
          <cell r="I393">
            <v>180000</v>
          </cell>
          <cell r="J393">
            <v>0</v>
          </cell>
          <cell r="K393">
            <v>180000</v>
          </cell>
          <cell r="L393">
            <v>0</v>
          </cell>
          <cell r="M393">
            <v>0</v>
          </cell>
          <cell r="N393">
            <v>0</v>
          </cell>
          <cell r="O393">
            <v>0</v>
          </cell>
          <cell r="P393">
            <v>0</v>
          </cell>
          <cell r="Q393">
            <v>0</v>
          </cell>
          <cell r="R393">
            <v>0</v>
          </cell>
        </row>
        <row r="394">
          <cell r="E394" t="str">
            <v>콘크리트 포장절단</v>
          </cell>
          <cell r="F394" t="str">
            <v>M</v>
          </cell>
          <cell r="G394">
            <v>2.8818443804034586</v>
          </cell>
          <cell r="H394">
            <v>0</v>
          </cell>
          <cell r="I394">
            <v>523.27599999999995</v>
          </cell>
          <cell r="J394">
            <v>222.07999999999998</v>
          </cell>
          <cell r="K394">
            <v>0</v>
          </cell>
          <cell r="L394">
            <v>0</v>
          </cell>
          <cell r="M394">
            <v>0</v>
          </cell>
          <cell r="N394">
            <v>0</v>
          </cell>
          <cell r="O394">
            <v>277.59999999999997</v>
          </cell>
          <cell r="P394">
            <v>0</v>
          </cell>
          <cell r="Q394">
            <v>0</v>
          </cell>
          <cell r="R394">
            <v>23.595999999999997</v>
          </cell>
        </row>
        <row r="395">
          <cell r="F395" t="str">
            <v>M</v>
          </cell>
          <cell r="G395">
            <v>1</v>
          </cell>
          <cell r="H395">
            <v>0</v>
          </cell>
          <cell r="I395">
            <v>1508</v>
          </cell>
          <cell r="J395">
            <v>640</v>
          </cell>
          <cell r="K395">
            <v>0</v>
          </cell>
          <cell r="L395">
            <v>0</v>
          </cell>
          <cell r="M395">
            <v>0</v>
          </cell>
          <cell r="N395">
            <v>0</v>
          </cell>
          <cell r="O395">
            <v>800</v>
          </cell>
          <cell r="P395">
            <v>0</v>
          </cell>
          <cell r="Q395">
            <v>0</v>
          </cell>
          <cell r="R395">
            <v>68</v>
          </cell>
        </row>
        <row r="396">
          <cell r="E396" t="str">
            <v>신축이음</v>
          </cell>
          <cell r="F396" t="str">
            <v>M2</v>
          </cell>
          <cell r="G396">
            <v>43.478260869565219</v>
          </cell>
          <cell r="H396">
            <v>0</v>
          </cell>
          <cell r="I396">
            <v>47.379999999999995</v>
          </cell>
          <cell r="J396">
            <v>0</v>
          </cell>
          <cell r="K396">
            <v>0</v>
          </cell>
          <cell r="L396">
            <v>47.379999999999995</v>
          </cell>
          <cell r="M396">
            <v>0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</row>
        <row r="397">
          <cell r="F397" t="str">
            <v>M2</v>
          </cell>
          <cell r="G397">
            <v>1</v>
          </cell>
          <cell r="H397">
            <v>0</v>
          </cell>
          <cell r="I397">
            <v>2060</v>
          </cell>
          <cell r="J397">
            <v>0</v>
          </cell>
          <cell r="K397">
            <v>0</v>
          </cell>
          <cell r="L397">
            <v>2060</v>
          </cell>
          <cell r="M397">
            <v>0</v>
          </cell>
          <cell r="N397">
            <v>0</v>
          </cell>
          <cell r="O397">
            <v>0</v>
          </cell>
          <cell r="P397">
            <v>0</v>
          </cell>
          <cell r="Q397">
            <v>0</v>
          </cell>
          <cell r="R397">
            <v>0</v>
          </cell>
        </row>
        <row r="398">
          <cell r="E398" t="str">
            <v>PVC PIPE</v>
          </cell>
          <cell r="F398" t="str">
            <v>M</v>
          </cell>
          <cell r="G398">
            <v>1</v>
          </cell>
          <cell r="H398" t="str">
            <v/>
          </cell>
          <cell r="I398">
            <v>646.79999999999995</v>
          </cell>
          <cell r="J398">
            <v>220.5</v>
          </cell>
          <cell r="K398">
            <v>0</v>
          </cell>
          <cell r="L398">
            <v>360.15</v>
          </cell>
          <cell r="M398">
            <v>0</v>
          </cell>
          <cell r="N398">
            <v>0</v>
          </cell>
          <cell r="O398">
            <v>0</v>
          </cell>
          <cell r="P398">
            <v>0</v>
          </cell>
          <cell r="Q398">
            <v>0</v>
          </cell>
          <cell r="R398">
            <v>66.150000000000006</v>
          </cell>
        </row>
        <row r="399">
          <cell r="F399" t="str">
            <v>M</v>
          </cell>
          <cell r="G399">
            <v>0.49</v>
          </cell>
          <cell r="H399" t="str">
            <v/>
          </cell>
          <cell r="I399">
            <v>646.79999999999995</v>
          </cell>
          <cell r="J399">
            <v>220.5</v>
          </cell>
          <cell r="K399">
            <v>0</v>
          </cell>
          <cell r="L399">
            <v>360.15</v>
          </cell>
          <cell r="M399">
            <v>0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66.150000000000006</v>
          </cell>
        </row>
        <row r="400">
          <cell r="E400" t="str">
            <v>부직포설치</v>
          </cell>
          <cell r="F400" t="str">
            <v>M2</v>
          </cell>
          <cell r="G400">
            <v>2.7777777777777777</v>
          </cell>
          <cell r="H400" t="str">
            <v/>
          </cell>
          <cell r="I400">
            <v>654.67058823529419</v>
          </cell>
          <cell r="J400">
            <v>23.823529411764707</v>
          </cell>
          <cell r="K400">
            <v>0</v>
          </cell>
          <cell r="L400">
            <v>623.70000000000005</v>
          </cell>
          <cell r="M400">
            <v>0</v>
          </cell>
          <cell r="N400">
            <v>0</v>
          </cell>
          <cell r="O400">
            <v>0</v>
          </cell>
          <cell r="P400">
            <v>0</v>
          </cell>
          <cell r="Q400">
            <v>0</v>
          </cell>
          <cell r="R400">
            <v>7.1470588235294112</v>
          </cell>
        </row>
        <row r="401">
          <cell r="F401" t="str">
            <v>M2</v>
          </cell>
          <cell r="G401">
            <v>1</v>
          </cell>
          <cell r="H401" t="str">
            <v/>
          </cell>
          <cell r="I401">
            <v>1818.5294117647059</v>
          </cell>
          <cell r="J401">
            <v>66.17647058823529</v>
          </cell>
          <cell r="K401">
            <v>0</v>
          </cell>
          <cell r="L401">
            <v>1732.5</v>
          </cell>
          <cell r="M401">
            <v>0</v>
          </cell>
          <cell r="N401">
            <v>0</v>
          </cell>
          <cell r="O401">
            <v>0</v>
          </cell>
          <cell r="P401">
            <v>0</v>
          </cell>
          <cell r="Q401">
            <v>0</v>
          </cell>
          <cell r="R401">
            <v>19.852941176470587</v>
          </cell>
        </row>
        <row r="402">
          <cell r="D402" t="str">
            <v>PVC PIPE</v>
          </cell>
          <cell r="F402" t="str">
            <v>M</v>
          </cell>
          <cell r="G402">
            <v>1</v>
          </cell>
          <cell r="H402" t="str">
            <v/>
          </cell>
          <cell r="I402">
            <v>1320</v>
          </cell>
          <cell r="J402">
            <v>450</v>
          </cell>
          <cell r="K402">
            <v>0</v>
          </cell>
          <cell r="L402">
            <v>735</v>
          </cell>
          <cell r="M402">
            <v>0</v>
          </cell>
          <cell r="N402">
            <v>0</v>
          </cell>
          <cell r="O402">
            <v>0</v>
          </cell>
          <cell r="P402">
            <v>0</v>
          </cell>
          <cell r="Q402">
            <v>0</v>
          </cell>
          <cell r="R402">
            <v>135</v>
          </cell>
        </row>
        <row r="403">
          <cell r="F403" t="str">
            <v/>
          </cell>
          <cell r="G403" t="str">
            <v/>
          </cell>
          <cell r="H403" t="str">
            <v/>
          </cell>
          <cell r="I403" t="str">
            <v/>
          </cell>
          <cell r="J403" t="str">
            <v/>
          </cell>
          <cell r="K403" t="str">
            <v/>
          </cell>
          <cell r="L403" t="str">
            <v/>
          </cell>
          <cell r="M403" t="str">
            <v/>
          </cell>
          <cell r="N403" t="str">
            <v/>
          </cell>
          <cell r="O403" t="str">
            <v/>
          </cell>
          <cell r="P403" t="str">
            <v/>
          </cell>
          <cell r="Q403" t="str">
            <v/>
          </cell>
          <cell r="R403" t="str">
            <v/>
          </cell>
        </row>
        <row r="404">
          <cell r="E404" t="str">
            <v>PVC PIPE(65mm)</v>
          </cell>
          <cell r="F404" t="str">
            <v>M</v>
          </cell>
          <cell r="G404">
            <v>2.0408163265306123</v>
          </cell>
          <cell r="H404">
            <v>0</v>
          </cell>
          <cell r="I404">
            <v>735</v>
          </cell>
          <cell r="J404">
            <v>0</v>
          </cell>
          <cell r="K404">
            <v>0</v>
          </cell>
          <cell r="L404">
            <v>735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</row>
        <row r="405">
          <cell r="F405" t="str">
            <v>M</v>
          </cell>
          <cell r="G405">
            <v>1</v>
          </cell>
          <cell r="H405">
            <v>0</v>
          </cell>
          <cell r="I405">
            <v>1500</v>
          </cell>
          <cell r="J405">
            <v>0</v>
          </cell>
          <cell r="K405">
            <v>0</v>
          </cell>
          <cell r="L405">
            <v>1500</v>
          </cell>
          <cell r="M405">
            <v>0</v>
          </cell>
          <cell r="N405">
            <v>0</v>
          </cell>
          <cell r="O405">
            <v>0</v>
          </cell>
          <cell r="P405">
            <v>0</v>
          </cell>
          <cell r="Q405">
            <v>0</v>
          </cell>
          <cell r="R405">
            <v>0</v>
          </cell>
        </row>
        <row r="406">
          <cell r="E406" t="str">
            <v>보통인부</v>
          </cell>
          <cell r="F406" t="str">
            <v>M</v>
          </cell>
          <cell r="G406">
            <v>100</v>
          </cell>
          <cell r="H406">
            <v>0</v>
          </cell>
          <cell r="I406">
            <v>585</v>
          </cell>
          <cell r="J406">
            <v>450</v>
          </cell>
          <cell r="K406">
            <v>0</v>
          </cell>
          <cell r="L406">
            <v>0</v>
          </cell>
          <cell r="M406">
            <v>0</v>
          </cell>
          <cell r="N406">
            <v>0</v>
          </cell>
          <cell r="O406">
            <v>0</v>
          </cell>
          <cell r="P406">
            <v>0</v>
          </cell>
          <cell r="Q406">
            <v>0</v>
          </cell>
          <cell r="R406">
            <v>135</v>
          </cell>
        </row>
        <row r="407">
          <cell r="F407" t="str">
            <v>일</v>
          </cell>
          <cell r="G407">
            <v>1</v>
          </cell>
          <cell r="H407">
            <v>0</v>
          </cell>
          <cell r="I407">
            <v>58500</v>
          </cell>
          <cell r="J407">
            <v>45000</v>
          </cell>
          <cell r="K407">
            <v>0</v>
          </cell>
          <cell r="L407">
            <v>0</v>
          </cell>
          <cell r="M407">
            <v>0</v>
          </cell>
          <cell r="N407">
            <v>0</v>
          </cell>
          <cell r="O407">
            <v>0</v>
          </cell>
          <cell r="P407">
            <v>0</v>
          </cell>
          <cell r="Q407">
            <v>0</v>
          </cell>
          <cell r="R407">
            <v>13500</v>
          </cell>
        </row>
        <row r="408">
          <cell r="D408" t="str">
            <v>L형측구 TYPE-3</v>
          </cell>
          <cell r="F408" t="str">
            <v>M</v>
          </cell>
          <cell r="G408">
            <v>1</v>
          </cell>
          <cell r="H408" t="str">
            <v/>
          </cell>
          <cell r="I408">
            <v>96831</v>
          </cell>
          <cell r="J408">
            <v>3529</v>
          </cell>
          <cell r="K408">
            <v>73347</v>
          </cell>
          <cell r="L408">
            <v>7834</v>
          </cell>
          <cell r="M408">
            <v>0</v>
          </cell>
          <cell r="N408">
            <v>2150</v>
          </cell>
          <cell r="O408">
            <v>8978</v>
          </cell>
          <cell r="P408">
            <v>0</v>
          </cell>
          <cell r="Q408">
            <v>0</v>
          </cell>
          <cell r="R408">
            <v>993</v>
          </cell>
        </row>
        <row r="409">
          <cell r="F409" t="str">
            <v/>
          </cell>
          <cell r="G409" t="str">
            <v/>
          </cell>
          <cell r="H409" t="str">
            <v/>
          </cell>
          <cell r="I409" t="str">
            <v/>
          </cell>
          <cell r="J409" t="str">
            <v/>
          </cell>
          <cell r="K409" t="str">
            <v/>
          </cell>
          <cell r="L409" t="str">
            <v/>
          </cell>
          <cell r="M409" t="str">
            <v/>
          </cell>
          <cell r="N409" t="str">
            <v/>
          </cell>
          <cell r="O409" t="str">
            <v/>
          </cell>
          <cell r="P409" t="str">
            <v/>
          </cell>
          <cell r="Q409" t="str">
            <v/>
          </cell>
          <cell r="R409" t="str">
            <v/>
          </cell>
        </row>
        <row r="410">
          <cell r="E410" t="str">
            <v>철근콘크리트타설</v>
          </cell>
          <cell r="F410" t="str">
            <v>M3</v>
          </cell>
          <cell r="G410">
            <v>0.62383031815346224</v>
          </cell>
          <cell r="H410" t="str">
            <v/>
          </cell>
          <cell r="I410">
            <v>18166.798999999999</v>
          </cell>
          <cell r="J410">
            <v>0</v>
          </cell>
          <cell r="K410">
            <v>9618</v>
          </cell>
          <cell r="L410">
            <v>0</v>
          </cell>
          <cell r="M410">
            <v>0</v>
          </cell>
          <cell r="N410">
            <v>0</v>
          </cell>
          <cell r="O410">
            <v>8548.7990000000009</v>
          </cell>
          <cell r="P410">
            <v>0</v>
          </cell>
          <cell r="Q410">
            <v>0</v>
          </cell>
          <cell r="R410">
            <v>0</v>
          </cell>
        </row>
        <row r="411">
          <cell r="F411" t="str">
            <v>M3</v>
          </cell>
          <cell r="G411">
            <v>1</v>
          </cell>
          <cell r="H411" t="str">
            <v/>
          </cell>
          <cell r="I411">
            <v>11333</v>
          </cell>
          <cell r="J411">
            <v>0</v>
          </cell>
          <cell r="K411">
            <v>6000</v>
          </cell>
          <cell r="L411">
            <v>0</v>
          </cell>
          <cell r="M411">
            <v>0</v>
          </cell>
          <cell r="N411">
            <v>0</v>
          </cell>
          <cell r="O411">
            <v>5333</v>
          </cell>
          <cell r="P411">
            <v>0</v>
          </cell>
          <cell r="Q411">
            <v>0</v>
          </cell>
          <cell r="R411">
            <v>0</v>
          </cell>
        </row>
        <row r="412">
          <cell r="E412" t="str">
            <v>거푸집(유로폼)</v>
          </cell>
          <cell r="F412" t="str">
            <v>M2</v>
          </cell>
          <cell r="G412">
            <v>0.21862702229995629</v>
          </cell>
          <cell r="H412">
            <v>0</v>
          </cell>
          <cell r="I412">
            <v>65435.644</v>
          </cell>
          <cell r="J412">
            <v>2941.0819999999999</v>
          </cell>
          <cell r="K412">
            <v>59462</v>
          </cell>
          <cell r="L412">
            <v>0</v>
          </cell>
          <cell r="M412">
            <v>0</v>
          </cell>
          <cell r="N412">
            <v>2149.7799999999997</v>
          </cell>
          <cell r="O412">
            <v>0</v>
          </cell>
          <cell r="P412">
            <v>0</v>
          </cell>
          <cell r="Q412">
            <v>0</v>
          </cell>
          <cell r="R412">
            <v>882.78199999999993</v>
          </cell>
        </row>
        <row r="413">
          <cell r="F413" t="str">
            <v>M2</v>
          </cell>
          <cell r="G413">
            <v>1</v>
          </cell>
          <cell r="H413">
            <v>0</v>
          </cell>
          <cell r="I413">
            <v>14306</v>
          </cell>
          <cell r="J413">
            <v>643</v>
          </cell>
          <cell r="K413">
            <v>13000</v>
          </cell>
          <cell r="L413">
            <v>0</v>
          </cell>
          <cell r="M413">
            <v>0</v>
          </cell>
          <cell r="N413">
            <v>470</v>
          </cell>
          <cell r="O413">
            <v>0</v>
          </cell>
          <cell r="P413">
            <v>0</v>
          </cell>
          <cell r="Q413">
            <v>0</v>
          </cell>
          <cell r="R413">
            <v>193</v>
          </cell>
        </row>
        <row r="414">
          <cell r="E414" t="str">
            <v>문양거푸집</v>
          </cell>
          <cell r="F414" t="str">
            <v>M2</v>
          </cell>
          <cell r="G414">
            <v>0.48216007714561238</v>
          </cell>
          <cell r="H414">
            <v>0</v>
          </cell>
          <cell r="I414">
            <v>10888.5</v>
          </cell>
          <cell r="J414">
            <v>0</v>
          </cell>
          <cell r="K414">
            <v>4148</v>
          </cell>
          <cell r="L414">
            <v>6740.5</v>
          </cell>
          <cell r="M414">
            <v>0</v>
          </cell>
          <cell r="N414">
            <v>0</v>
          </cell>
          <cell r="O414">
            <v>0</v>
          </cell>
          <cell r="P414">
            <v>0</v>
          </cell>
          <cell r="Q414">
            <v>0</v>
          </cell>
          <cell r="R414">
            <v>0</v>
          </cell>
        </row>
        <row r="415">
          <cell r="F415" t="str">
            <v>M2</v>
          </cell>
          <cell r="G415">
            <v>1</v>
          </cell>
          <cell r="H415">
            <v>0</v>
          </cell>
          <cell r="I415">
            <v>5250</v>
          </cell>
          <cell r="J415">
            <v>0</v>
          </cell>
          <cell r="K415">
            <v>2000</v>
          </cell>
          <cell r="L415">
            <v>3250</v>
          </cell>
          <cell r="M415">
            <v>0</v>
          </cell>
          <cell r="N415">
            <v>0</v>
          </cell>
          <cell r="O415">
            <v>0</v>
          </cell>
          <cell r="P415">
            <v>0</v>
          </cell>
          <cell r="Q415">
            <v>0</v>
          </cell>
          <cell r="R415">
            <v>0</v>
          </cell>
        </row>
        <row r="416">
          <cell r="E416" t="str">
            <v>철근가공조립(모작)</v>
          </cell>
          <cell r="F416" t="str">
            <v>TON</v>
          </cell>
          <cell r="G416">
            <v>1508.2956259426849</v>
          </cell>
          <cell r="H416">
            <v>0</v>
          </cell>
          <cell r="I416">
            <v>119.33999999999999</v>
          </cell>
          <cell r="J416">
            <v>0</v>
          </cell>
          <cell r="K416">
            <v>119.33999999999999</v>
          </cell>
          <cell r="L416">
            <v>0</v>
          </cell>
          <cell r="M416">
            <v>0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</row>
        <row r="417">
          <cell r="F417" t="str">
            <v>TON</v>
          </cell>
          <cell r="G417">
            <v>1</v>
          </cell>
          <cell r="H417">
            <v>0</v>
          </cell>
          <cell r="I417">
            <v>180000</v>
          </cell>
          <cell r="J417">
            <v>0</v>
          </cell>
          <cell r="K417">
            <v>180000</v>
          </cell>
          <cell r="L417">
            <v>0</v>
          </cell>
          <cell r="M417">
            <v>0</v>
          </cell>
          <cell r="N417">
            <v>0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</row>
        <row r="418">
          <cell r="E418" t="str">
            <v>콘크리트 포장절단</v>
          </cell>
          <cell r="F418" t="str">
            <v>M</v>
          </cell>
          <cell r="G418">
            <v>1.8621973929236497</v>
          </cell>
          <cell r="H418">
            <v>0</v>
          </cell>
          <cell r="I418">
            <v>809.79599999999994</v>
          </cell>
          <cell r="J418">
            <v>343.68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  <cell r="O418">
            <v>429.6</v>
          </cell>
          <cell r="P418">
            <v>0</v>
          </cell>
          <cell r="Q418">
            <v>0</v>
          </cell>
          <cell r="R418">
            <v>36.516000000000005</v>
          </cell>
        </row>
        <row r="419">
          <cell r="F419" t="str">
            <v>M</v>
          </cell>
          <cell r="G419">
            <v>1</v>
          </cell>
          <cell r="H419">
            <v>0</v>
          </cell>
          <cell r="I419">
            <v>1508</v>
          </cell>
          <cell r="J419">
            <v>640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800</v>
          </cell>
          <cell r="P419">
            <v>0</v>
          </cell>
          <cell r="Q419">
            <v>0</v>
          </cell>
          <cell r="R419">
            <v>68</v>
          </cell>
        </row>
        <row r="420">
          <cell r="E420" t="str">
            <v>신축이음</v>
          </cell>
          <cell r="F420" t="str">
            <v>M</v>
          </cell>
          <cell r="G420">
            <v>18.867924528301888</v>
          </cell>
          <cell r="H420">
            <v>0</v>
          </cell>
          <cell r="I420">
            <v>109.17999999999999</v>
          </cell>
          <cell r="J420">
            <v>0</v>
          </cell>
          <cell r="K420">
            <v>0</v>
          </cell>
          <cell r="L420">
            <v>109.17999999999999</v>
          </cell>
          <cell r="M420">
            <v>0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</row>
        <row r="421">
          <cell r="F421" t="str">
            <v>M2</v>
          </cell>
          <cell r="G421">
            <v>1</v>
          </cell>
          <cell r="H421">
            <v>0</v>
          </cell>
          <cell r="I421">
            <v>2060</v>
          </cell>
          <cell r="J421">
            <v>0</v>
          </cell>
          <cell r="K421">
            <v>0</v>
          </cell>
          <cell r="L421">
            <v>2060</v>
          </cell>
          <cell r="M421">
            <v>0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</row>
        <row r="422">
          <cell r="E422" t="str">
            <v>PVC PIPE</v>
          </cell>
          <cell r="F422" t="str">
            <v>M</v>
          </cell>
          <cell r="G422">
            <v>1</v>
          </cell>
          <cell r="H422" t="str">
            <v/>
          </cell>
          <cell r="I422">
            <v>646.79999999999995</v>
          </cell>
          <cell r="J422">
            <v>220.5</v>
          </cell>
          <cell r="K422">
            <v>0</v>
          </cell>
          <cell r="L422">
            <v>360.15</v>
          </cell>
          <cell r="M422">
            <v>0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66.150000000000006</v>
          </cell>
        </row>
        <row r="423">
          <cell r="F423" t="str">
            <v>M</v>
          </cell>
          <cell r="G423">
            <v>0.49</v>
          </cell>
          <cell r="H423" t="str">
            <v/>
          </cell>
          <cell r="I423">
            <v>646.79999999999995</v>
          </cell>
          <cell r="J423">
            <v>220.5</v>
          </cell>
          <cell r="K423">
            <v>0</v>
          </cell>
          <cell r="L423">
            <v>360.15</v>
          </cell>
          <cell r="M423">
            <v>0</v>
          </cell>
          <cell r="N423">
            <v>0</v>
          </cell>
          <cell r="O423">
            <v>0</v>
          </cell>
          <cell r="P423">
            <v>0</v>
          </cell>
          <cell r="Q423">
            <v>0</v>
          </cell>
          <cell r="R423">
            <v>66.150000000000006</v>
          </cell>
        </row>
        <row r="424">
          <cell r="E424" t="str">
            <v>부직포설치</v>
          </cell>
          <cell r="F424" t="str">
            <v>M</v>
          </cell>
          <cell r="G424">
            <v>2.7777777777777777</v>
          </cell>
          <cell r="H424" t="str">
            <v/>
          </cell>
          <cell r="I424">
            <v>654.67058823529419</v>
          </cell>
          <cell r="J424">
            <v>23.823529411764707</v>
          </cell>
          <cell r="K424">
            <v>0</v>
          </cell>
          <cell r="L424">
            <v>623.70000000000005</v>
          </cell>
          <cell r="M424">
            <v>0</v>
          </cell>
          <cell r="N424">
            <v>0</v>
          </cell>
          <cell r="O424">
            <v>0</v>
          </cell>
          <cell r="P424">
            <v>0</v>
          </cell>
          <cell r="Q424">
            <v>0</v>
          </cell>
          <cell r="R424">
            <v>7.1470588235294112</v>
          </cell>
        </row>
        <row r="425">
          <cell r="F425" t="str">
            <v>M2</v>
          </cell>
          <cell r="G425">
            <v>1</v>
          </cell>
          <cell r="H425" t="str">
            <v/>
          </cell>
          <cell r="I425">
            <v>1818.5294117647059</v>
          </cell>
          <cell r="J425">
            <v>66.17647058823529</v>
          </cell>
          <cell r="K425">
            <v>0</v>
          </cell>
          <cell r="L425">
            <v>1732.5</v>
          </cell>
          <cell r="M425">
            <v>0</v>
          </cell>
          <cell r="N425">
            <v>0</v>
          </cell>
          <cell r="O425">
            <v>0</v>
          </cell>
          <cell r="P425">
            <v>0</v>
          </cell>
          <cell r="Q425">
            <v>0</v>
          </cell>
          <cell r="R425">
            <v>19.852941176470587</v>
          </cell>
        </row>
        <row r="426">
          <cell r="D426" t="str">
            <v>부직포설치</v>
          </cell>
          <cell r="F426" t="str">
            <v>M2</v>
          </cell>
          <cell r="G426">
            <v>1</v>
          </cell>
          <cell r="H426" t="str">
            <v/>
          </cell>
          <cell r="I426">
            <v>979</v>
          </cell>
          <cell r="J426">
            <v>66</v>
          </cell>
          <cell r="K426">
            <v>0</v>
          </cell>
          <cell r="L426">
            <v>893</v>
          </cell>
          <cell r="M426">
            <v>0</v>
          </cell>
          <cell r="N426">
            <v>0</v>
          </cell>
          <cell r="O426">
            <v>0</v>
          </cell>
          <cell r="P426">
            <v>0</v>
          </cell>
          <cell r="Q426">
            <v>0</v>
          </cell>
          <cell r="R426">
            <v>20</v>
          </cell>
        </row>
        <row r="427">
          <cell r="F427" t="str">
            <v/>
          </cell>
          <cell r="G427" t="str">
            <v/>
          </cell>
          <cell r="H427" t="str">
            <v/>
          </cell>
          <cell r="I427" t="str">
            <v/>
          </cell>
          <cell r="J427" t="str">
            <v/>
          </cell>
          <cell r="K427" t="str">
            <v/>
          </cell>
          <cell r="L427" t="str">
            <v/>
          </cell>
          <cell r="M427" t="str">
            <v/>
          </cell>
          <cell r="N427" t="str">
            <v/>
          </cell>
          <cell r="O427" t="str">
            <v/>
          </cell>
          <cell r="P427" t="str">
            <v/>
          </cell>
          <cell r="Q427" t="str">
            <v/>
          </cell>
          <cell r="R427" t="str">
            <v/>
          </cell>
        </row>
        <row r="428">
          <cell r="E428" t="str">
            <v>부직포</v>
          </cell>
          <cell r="F428" t="str">
            <v>M2</v>
          </cell>
          <cell r="G428">
            <v>0.95238095238095233</v>
          </cell>
          <cell r="H428">
            <v>0</v>
          </cell>
          <cell r="I428">
            <v>892.5</v>
          </cell>
          <cell r="J428">
            <v>0</v>
          </cell>
          <cell r="K428">
            <v>0</v>
          </cell>
          <cell r="L428">
            <v>892.5</v>
          </cell>
          <cell r="M428">
            <v>0</v>
          </cell>
          <cell r="N428">
            <v>0</v>
          </cell>
          <cell r="O428">
            <v>0</v>
          </cell>
          <cell r="P428">
            <v>0</v>
          </cell>
          <cell r="Q428">
            <v>0</v>
          </cell>
          <cell r="R428">
            <v>0</v>
          </cell>
        </row>
        <row r="429">
          <cell r="F429" t="str">
            <v>M2</v>
          </cell>
          <cell r="G429">
            <v>1</v>
          </cell>
          <cell r="H429">
            <v>0</v>
          </cell>
          <cell r="I429">
            <v>850</v>
          </cell>
          <cell r="J429">
            <v>0</v>
          </cell>
          <cell r="K429">
            <v>0</v>
          </cell>
          <cell r="L429">
            <v>850</v>
          </cell>
          <cell r="M429">
            <v>0</v>
          </cell>
          <cell r="N429">
            <v>0</v>
          </cell>
          <cell r="O429">
            <v>0</v>
          </cell>
          <cell r="P429">
            <v>0</v>
          </cell>
          <cell r="Q429">
            <v>0</v>
          </cell>
          <cell r="R429">
            <v>0</v>
          </cell>
        </row>
        <row r="430">
          <cell r="E430" t="str">
            <v>보통인부</v>
          </cell>
          <cell r="F430" t="str">
            <v>M2</v>
          </cell>
          <cell r="G430">
            <v>680</v>
          </cell>
          <cell r="H430">
            <v>0</v>
          </cell>
          <cell r="I430">
            <v>86.029411764705884</v>
          </cell>
          <cell r="J430">
            <v>66.17647058823529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19.852941176470587</v>
          </cell>
        </row>
        <row r="431">
          <cell r="F431" t="str">
            <v>일</v>
          </cell>
          <cell r="G431">
            <v>1</v>
          </cell>
          <cell r="H431">
            <v>0</v>
          </cell>
          <cell r="I431">
            <v>58500</v>
          </cell>
          <cell r="J431">
            <v>45000</v>
          </cell>
          <cell r="K431">
            <v>0</v>
          </cell>
          <cell r="L431">
            <v>0</v>
          </cell>
          <cell r="M431">
            <v>0</v>
          </cell>
          <cell r="N431">
            <v>0</v>
          </cell>
          <cell r="O431">
            <v>0</v>
          </cell>
          <cell r="P431">
            <v>0</v>
          </cell>
          <cell r="Q431">
            <v>0</v>
          </cell>
          <cell r="R431">
            <v>13500</v>
          </cell>
        </row>
        <row r="432">
          <cell r="D432" t="str">
            <v>L형측구 TYPE-4</v>
          </cell>
          <cell r="F432" t="str">
            <v>M</v>
          </cell>
          <cell r="G432">
            <v>1</v>
          </cell>
          <cell r="H432" t="str">
            <v/>
          </cell>
          <cell r="I432">
            <v>11015</v>
          </cell>
          <cell r="J432">
            <v>503</v>
          </cell>
          <cell r="K432">
            <v>9248</v>
          </cell>
          <cell r="L432">
            <v>8</v>
          </cell>
          <cell r="M432">
            <v>0</v>
          </cell>
          <cell r="N432">
            <v>306</v>
          </cell>
          <cell r="O432">
            <v>816</v>
          </cell>
          <cell r="P432">
            <v>0</v>
          </cell>
          <cell r="Q432">
            <v>0</v>
          </cell>
          <cell r="R432">
            <v>134</v>
          </cell>
        </row>
        <row r="433">
          <cell r="F433" t="str">
            <v/>
          </cell>
          <cell r="G433" t="str">
            <v/>
          </cell>
          <cell r="H433" t="str">
            <v/>
          </cell>
          <cell r="I433" t="str">
            <v/>
          </cell>
          <cell r="J433" t="str">
            <v/>
          </cell>
          <cell r="K433" t="str">
            <v/>
          </cell>
          <cell r="L433" t="str">
            <v/>
          </cell>
          <cell r="M433" t="str">
            <v/>
          </cell>
          <cell r="N433" t="str">
            <v/>
          </cell>
          <cell r="O433" t="str">
            <v/>
          </cell>
          <cell r="P433" t="str">
            <v/>
          </cell>
          <cell r="Q433" t="str">
            <v/>
          </cell>
          <cell r="R433" t="str">
            <v/>
          </cell>
        </row>
        <row r="434">
          <cell r="E434" t="str">
            <v>철근콘크리트타설</v>
          </cell>
          <cell r="F434" t="str">
            <v>M3</v>
          </cell>
          <cell r="G434">
            <v>7.518796992481203</v>
          </cell>
          <cell r="H434" t="str">
            <v/>
          </cell>
          <cell r="I434">
            <v>1507.289</v>
          </cell>
          <cell r="J434">
            <v>0</v>
          </cell>
          <cell r="K434">
            <v>798</v>
          </cell>
          <cell r="L434">
            <v>0</v>
          </cell>
          <cell r="M434">
            <v>0</v>
          </cell>
          <cell r="N434">
            <v>0</v>
          </cell>
          <cell r="O434">
            <v>709.28899999999999</v>
          </cell>
          <cell r="P434">
            <v>0</v>
          </cell>
          <cell r="Q434">
            <v>0</v>
          </cell>
          <cell r="R434">
            <v>0</v>
          </cell>
        </row>
        <row r="435">
          <cell r="F435" t="str">
            <v>M3</v>
          </cell>
          <cell r="G435">
            <v>1</v>
          </cell>
          <cell r="H435" t="str">
            <v/>
          </cell>
          <cell r="I435">
            <v>11333</v>
          </cell>
          <cell r="J435">
            <v>0</v>
          </cell>
          <cell r="K435">
            <v>6000</v>
          </cell>
          <cell r="L435">
            <v>0</v>
          </cell>
          <cell r="M435">
            <v>0</v>
          </cell>
          <cell r="N435">
            <v>0</v>
          </cell>
          <cell r="O435">
            <v>5333</v>
          </cell>
          <cell r="P435">
            <v>0</v>
          </cell>
          <cell r="Q435">
            <v>0</v>
          </cell>
          <cell r="R435">
            <v>0</v>
          </cell>
        </row>
        <row r="436">
          <cell r="E436" t="str">
            <v>거푸집(유로폼)</v>
          </cell>
          <cell r="F436" t="str">
            <v>M2</v>
          </cell>
          <cell r="G436">
            <v>1.5384615384615383</v>
          </cell>
          <cell r="H436">
            <v>0</v>
          </cell>
          <cell r="I436">
            <v>9298.9000000000015</v>
          </cell>
          <cell r="J436">
            <v>417.95000000000005</v>
          </cell>
          <cell r="K436">
            <v>8450</v>
          </cell>
          <cell r="L436">
            <v>0</v>
          </cell>
          <cell r="M436">
            <v>0</v>
          </cell>
          <cell r="N436">
            <v>305.5</v>
          </cell>
          <cell r="O436">
            <v>0</v>
          </cell>
          <cell r="P436">
            <v>0</v>
          </cell>
          <cell r="Q436">
            <v>0</v>
          </cell>
          <cell r="R436">
            <v>125.45000000000002</v>
          </cell>
        </row>
        <row r="437">
          <cell r="F437" t="str">
            <v>M2</v>
          </cell>
          <cell r="G437">
            <v>1</v>
          </cell>
          <cell r="H437">
            <v>0</v>
          </cell>
          <cell r="I437">
            <v>14306</v>
          </cell>
          <cell r="J437">
            <v>643</v>
          </cell>
          <cell r="K437">
            <v>13000</v>
          </cell>
          <cell r="L437">
            <v>0</v>
          </cell>
          <cell r="M437">
            <v>0</v>
          </cell>
          <cell r="N437">
            <v>470</v>
          </cell>
          <cell r="O437">
            <v>0</v>
          </cell>
          <cell r="P437">
            <v>0</v>
          </cell>
          <cell r="Q437">
            <v>0</v>
          </cell>
          <cell r="R437">
            <v>193</v>
          </cell>
        </row>
        <row r="438">
          <cell r="E438" t="str">
            <v>콘크리트 포장절단</v>
          </cell>
          <cell r="F438" t="str">
            <v>M</v>
          </cell>
          <cell r="G438">
            <v>7.518796992481203</v>
          </cell>
          <cell r="H438">
            <v>0</v>
          </cell>
          <cell r="I438">
            <v>200.56400000000002</v>
          </cell>
          <cell r="J438">
            <v>85.12</v>
          </cell>
          <cell r="K438">
            <v>0</v>
          </cell>
          <cell r="L438">
            <v>0</v>
          </cell>
          <cell r="M438">
            <v>0</v>
          </cell>
          <cell r="N438">
            <v>0</v>
          </cell>
          <cell r="O438">
            <v>106.4</v>
          </cell>
          <cell r="P438">
            <v>0</v>
          </cell>
          <cell r="Q438">
            <v>0</v>
          </cell>
          <cell r="R438">
            <v>9.0440000000000005</v>
          </cell>
        </row>
        <row r="439">
          <cell r="F439" t="str">
            <v>M</v>
          </cell>
          <cell r="G439">
            <v>1</v>
          </cell>
          <cell r="H439">
            <v>0</v>
          </cell>
          <cell r="I439">
            <v>1508</v>
          </cell>
          <cell r="J439">
            <v>640</v>
          </cell>
          <cell r="K439">
            <v>0</v>
          </cell>
          <cell r="L439">
            <v>0</v>
          </cell>
          <cell r="M439">
            <v>0</v>
          </cell>
          <cell r="N439">
            <v>0</v>
          </cell>
          <cell r="O439">
            <v>800</v>
          </cell>
          <cell r="P439">
            <v>0</v>
          </cell>
          <cell r="Q439">
            <v>0</v>
          </cell>
          <cell r="R439">
            <v>68</v>
          </cell>
        </row>
        <row r="440">
          <cell r="E440" t="str">
            <v>신축이음</v>
          </cell>
          <cell r="F440" t="str">
            <v>M2</v>
          </cell>
          <cell r="G440">
            <v>250</v>
          </cell>
          <cell r="H440">
            <v>0</v>
          </cell>
          <cell r="I440">
            <v>8.24</v>
          </cell>
          <cell r="J440">
            <v>0</v>
          </cell>
          <cell r="K440">
            <v>0</v>
          </cell>
          <cell r="L440">
            <v>8.24</v>
          </cell>
          <cell r="M440">
            <v>0</v>
          </cell>
          <cell r="N440">
            <v>0</v>
          </cell>
          <cell r="O440">
            <v>0</v>
          </cell>
          <cell r="P440">
            <v>0</v>
          </cell>
          <cell r="Q440">
            <v>0</v>
          </cell>
          <cell r="R440">
            <v>0</v>
          </cell>
        </row>
        <row r="441">
          <cell r="F441" t="str">
            <v>M2</v>
          </cell>
          <cell r="G441">
            <v>1</v>
          </cell>
          <cell r="H441">
            <v>0</v>
          </cell>
          <cell r="I441">
            <v>2060</v>
          </cell>
          <cell r="J441">
            <v>0</v>
          </cell>
          <cell r="K441">
            <v>0</v>
          </cell>
          <cell r="L441">
            <v>2060</v>
          </cell>
          <cell r="M441">
            <v>0</v>
          </cell>
          <cell r="N441">
            <v>0</v>
          </cell>
          <cell r="O441">
            <v>0</v>
          </cell>
          <cell r="P441">
            <v>0</v>
          </cell>
          <cell r="Q441">
            <v>0</v>
          </cell>
          <cell r="R441">
            <v>0</v>
          </cell>
        </row>
        <row r="442">
          <cell r="D442" t="str">
            <v>U형측구 TYPE-1</v>
          </cell>
          <cell r="F442" t="str">
            <v>M</v>
          </cell>
          <cell r="G442">
            <v>1</v>
          </cell>
          <cell r="H442" t="str">
            <v/>
          </cell>
          <cell r="I442">
            <v>77726</v>
          </cell>
          <cell r="J442">
            <v>2851</v>
          </cell>
          <cell r="K442">
            <v>66698</v>
          </cell>
          <cell r="L442">
            <v>2091</v>
          </cell>
          <cell r="M442">
            <v>0</v>
          </cell>
          <cell r="N442">
            <v>2068</v>
          </cell>
          <cell r="O442">
            <v>3162</v>
          </cell>
          <cell r="P442">
            <v>0</v>
          </cell>
          <cell r="Q442">
            <v>0</v>
          </cell>
          <cell r="R442">
            <v>856</v>
          </cell>
        </row>
        <row r="443">
          <cell r="F443" t="str">
            <v/>
          </cell>
          <cell r="G443" t="str">
            <v/>
          </cell>
          <cell r="H443" t="str">
            <v/>
          </cell>
          <cell r="I443" t="str">
            <v/>
          </cell>
          <cell r="J443" t="str">
            <v/>
          </cell>
          <cell r="K443" t="str">
            <v/>
          </cell>
          <cell r="L443" t="str">
            <v/>
          </cell>
          <cell r="M443" t="str">
            <v/>
          </cell>
          <cell r="N443" t="str">
            <v/>
          </cell>
          <cell r="O443" t="str">
            <v/>
          </cell>
          <cell r="P443" t="str">
            <v/>
          </cell>
          <cell r="Q443" t="str">
            <v/>
          </cell>
          <cell r="R443" t="str">
            <v/>
          </cell>
        </row>
        <row r="444">
          <cell r="E444" t="str">
            <v>철근콘크리트타설</v>
          </cell>
          <cell r="F444" t="str">
            <v>M</v>
          </cell>
          <cell r="G444">
            <v>1.6863406408094437</v>
          </cell>
          <cell r="H444" t="str">
            <v/>
          </cell>
          <cell r="I444">
            <v>6720.4689999999991</v>
          </cell>
          <cell r="J444">
            <v>0</v>
          </cell>
          <cell r="K444">
            <v>3557.9999999999995</v>
          </cell>
          <cell r="L444">
            <v>0</v>
          </cell>
          <cell r="M444">
            <v>0</v>
          </cell>
          <cell r="N444">
            <v>0</v>
          </cell>
          <cell r="O444">
            <v>3162.4689999999996</v>
          </cell>
          <cell r="P444">
            <v>0</v>
          </cell>
          <cell r="Q444">
            <v>0</v>
          </cell>
          <cell r="R444">
            <v>0</v>
          </cell>
        </row>
        <row r="445">
          <cell r="F445" t="str">
            <v>M3</v>
          </cell>
          <cell r="G445">
            <v>1</v>
          </cell>
          <cell r="H445" t="str">
            <v/>
          </cell>
          <cell r="I445">
            <v>11333</v>
          </cell>
          <cell r="J445">
            <v>0</v>
          </cell>
          <cell r="K445">
            <v>6000</v>
          </cell>
          <cell r="L445">
            <v>0</v>
          </cell>
          <cell r="M445">
            <v>0</v>
          </cell>
          <cell r="N445">
            <v>0</v>
          </cell>
          <cell r="O445">
            <v>5333</v>
          </cell>
          <cell r="P445">
            <v>0</v>
          </cell>
          <cell r="Q445">
            <v>0</v>
          </cell>
          <cell r="R445">
            <v>0</v>
          </cell>
        </row>
        <row r="446">
          <cell r="E446" t="str">
            <v>거푸집(유로폼)</v>
          </cell>
          <cell r="F446" t="str">
            <v>M</v>
          </cell>
          <cell r="G446">
            <v>0.22727272727272727</v>
          </cell>
          <cell r="H446">
            <v>0</v>
          </cell>
          <cell r="I446">
            <v>62946.399999999994</v>
          </cell>
          <cell r="J446">
            <v>2829.2000000000003</v>
          </cell>
          <cell r="K446">
            <v>57200</v>
          </cell>
          <cell r="L446">
            <v>0</v>
          </cell>
          <cell r="M446">
            <v>0</v>
          </cell>
          <cell r="N446">
            <v>2068</v>
          </cell>
          <cell r="O446">
            <v>0</v>
          </cell>
          <cell r="P446">
            <v>0</v>
          </cell>
          <cell r="Q446">
            <v>0</v>
          </cell>
          <cell r="R446">
            <v>849.2</v>
          </cell>
        </row>
        <row r="447">
          <cell r="F447" t="str">
            <v>M2</v>
          </cell>
          <cell r="G447">
            <v>1</v>
          </cell>
          <cell r="H447">
            <v>0</v>
          </cell>
          <cell r="I447">
            <v>14306</v>
          </cell>
          <cell r="J447">
            <v>643</v>
          </cell>
          <cell r="K447">
            <v>13000</v>
          </cell>
          <cell r="L447">
            <v>0</v>
          </cell>
          <cell r="M447">
            <v>0</v>
          </cell>
          <cell r="N447">
            <v>470</v>
          </cell>
          <cell r="O447">
            <v>0</v>
          </cell>
          <cell r="P447">
            <v>0</v>
          </cell>
          <cell r="Q447">
            <v>0</v>
          </cell>
          <cell r="R447">
            <v>193</v>
          </cell>
        </row>
        <row r="448">
          <cell r="E448" t="str">
            <v>철근가공조립(모작)</v>
          </cell>
          <cell r="F448" t="str">
            <v>TON</v>
          </cell>
          <cell r="G448">
            <v>30.303030303030301</v>
          </cell>
          <cell r="H448">
            <v>0</v>
          </cell>
          <cell r="I448">
            <v>5940</v>
          </cell>
          <cell r="J448">
            <v>0</v>
          </cell>
          <cell r="K448">
            <v>5940</v>
          </cell>
          <cell r="L448">
            <v>0</v>
          </cell>
          <cell r="M448">
            <v>0</v>
          </cell>
          <cell r="N448">
            <v>0</v>
          </cell>
          <cell r="O448">
            <v>0</v>
          </cell>
          <cell r="P448">
            <v>0</v>
          </cell>
          <cell r="Q448">
            <v>0</v>
          </cell>
          <cell r="R448">
            <v>0</v>
          </cell>
        </row>
        <row r="449">
          <cell r="F449" t="str">
            <v>TON</v>
          </cell>
          <cell r="G449">
            <v>1</v>
          </cell>
          <cell r="H449">
            <v>0</v>
          </cell>
          <cell r="I449">
            <v>180000</v>
          </cell>
          <cell r="J449">
            <v>0</v>
          </cell>
          <cell r="K449">
            <v>180000</v>
          </cell>
          <cell r="L449">
            <v>0</v>
          </cell>
          <cell r="M449">
            <v>0</v>
          </cell>
          <cell r="N449">
            <v>0</v>
          </cell>
          <cell r="O449">
            <v>0</v>
          </cell>
          <cell r="P449">
            <v>0</v>
          </cell>
          <cell r="Q449">
            <v>0</v>
          </cell>
          <cell r="R449">
            <v>0</v>
          </cell>
        </row>
        <row r="450">
          <cell r="E450" t="str">
            <v>지수판설치</v>
          </cell>
          <cell r="F450" t="str">
            <v>M</v>
          </cell>
          <cell r="G450">
            <v>3.0303030303030303</v>
          </cell>
          <cell r="H450" t="str">
            <v/>
          </cell>
          <cell r="I450">
            <v>2079</v>
          </cell>
          <cell r="J450">
            <v>0</v>
          </cell>
          <cell r="K450">
            <v>0</v>
          </cell>
          <cell r="L450">
            <v>2079</v>
          </cell>
          <cell r="M450">
            <v>0</v>
          </cell>
          <cell r="N450">
            <v>0</v>
          </cell>
          <cell r="O450">
            <v>0</v>
          </cell>
          <cell r="P450">
            <v>0</v>
          </cell>
          <cell r="Q450">
            <v>0</v>
          </cell>
          <cell r="R450">
            <v>0</v>
          </cell>
        </row>
        <row r="451">
          <cell r="F451" t="str">
            <v>M</v>
          </cell>
          <cell r="G451">
            <v>1</v>
          </cell>
          <cell r="H451" t="str">
            <v/>
          </cell>
          <cell r="I451">
            <v>6300</v>
          </cell>
          <cell r="J451">
            <v>0</v>
          </cell>
          <cell r="K451">
            <v>0</v>
          </cell>
          <cell r="L451">
            <v>6300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</row>
        <row r="452">
          <cell r="E452" t="str">
            <v>시공줄눈설치</v>
          </cell>
          <cell r="F452" t="str">
            <v>M</v>
          </cell>
          <cell r="G452">
            <v>58.823529411764703</v>
          </cell>
          <cell r="H452" t="str">
            <v/>
          </cell>
          <cell r="I452">
            <v>39.746000000000002</v>
          </cell>
          <cell r="J452">
            <v>21.42</v>
          </cell>
          <cell r="K452">
            <v>0</v>
          </cell>
          <cell r="L452">
            <v>11.9</v>
          </cell>
          <cell r="M452">
            <v>0</v>
          </cell>
          <cell r="N452">
            <v>0</v>
          </cell>
          <cell r="O452">
            <v>0</v>
          </cell>
          <cell r="P452">
            <v>0</v>
          </cell>
          <cell r="Q452">
            <v>0</v>
          </cell>
          <cell r="R452">
            <v>6.4260000000000002</v>
          </cell>
        </row>
        <row r="453">
          <cell r="F453" t="str">
            <v>M2</v>
          </cell>
          <cell r="G453">
            <v>1</v>
          </cell>
          <cell r="H453" t="str">
            <v/>
          </cell>
          <cell r="I453">
            <v>2338</v>
          </cell>
          <cell r="J453">
            <v>1260</v>
          </cell>
          <cell r="K453">
            <v>0</v>
          </cell>
          <cell r="L453">
            <v>700</v>
          </cell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378</v>
          </cell>
        </row>
        <row r="454">
          <cell r="D454" t="str">
            <v>지수판설치</v>
          </cell>
          <cell r="F454" t="str">
            <v>M</v>
          </cell>
          <cell r="G454">
            <v>1</v>
          </cell>
          <cell r="H454" t="str">
            <v/>
          </cell>
          <cell r="I454">
            <v>5500</v>
          </cell>
          <cell r="J454">
            <v>0</v>
          </cell>
          <cell r="K454">
            <v>0</v>
          </cell>
          <cell r="L454">
            <v>5500</v>
          </cell>
          <cell r="M454">
            <v>0</v>
          </cell>
          <cell r="N454">
            <v>0</v>
          </cell>
          <cell r="O454">
            <v>0</v>
          </cell>
          <cell r="P454">
            <v>0</v>
          </cell>
          <cell r="Q454">
            <v>0</v>
          </cell>
          <cell r="R454">
            <v>0</v>
          </cell>
        </row>
        <row r="456">
          <cell r="E456" t="str">
            <v>PVC 지수판</v>
          </cell>
          <cell r="F456" t="str">
            <v>M3</v>
          </cell>
          <cell r="G456">
            <v>1</v>
          </cell>
          <cell r="H456">
            <v>0</v>
          </cell>
          <cell r="I456">
            <v>4000</v>
          </cell>
          <cell r="J456">
            <v>0</v>
          </cell>
          <cell r="K456">
            <v>0</v>
          </cell>
          <cell r="L456">
            <v>4000</v>
          </cell>
          <cell r="M456">
            <v>0</v>
          </cell>
          <cell r="N456">
            <v>0</v>
          </cell>
          <cell r="O456">
            <v>0</v>
          </cell>
          <cell r="P456">
            <v>0</v>
          </cell>
          <cell r="Q456">
            <v>0</v>
          </cell>
          <cell r="R456">
            <v>0</v>
          </cell>
        </row>
        <row r="457">
          <cell r="F457" t="str">
            <v>M</v>
          </cell>
          <cell r="G457">
            <v>1</v>
          </cell>
          <cell r="H457">
            <v>0</v>
          </cell>
          <cell r="I457">
            <v>4000</v>
          </cell>
          <cell r="J457">
            <v>0</v>
          </cell>
          <cell r="K457">
            <v>0</v>
          </cell>
          <cell r="L457">
            <v>4000</v>
          </cell>
          <cell r="M457">
            <v>0</v>
          </cell>
          <cell r="N457">
            <v>0</v>
          </cell>
          <cell r="O457">
            <v>0</v>
          </cell>
          <cell r="P457">
            <v>0</v>
          </cell>
          <cell r="Q457">
            <v>0</v>
          </cell>
          <cell r="R457">
            <v>0</v>
          </cell>
        </row>
        <row r="458">
          <cell r="E458" t="str">
            <v>실런트</v>
          </cell>
          <cell r="F458" t="str">
            <v>M3</v>
          </cell>
          <cell r="G458">
            <v>1</v>
          </cell>
          <cell r="H458">
            <v>0</v>
          </cell>
          <cell r="I458">
            <v>1500</v>
          </cell>
          <cell r="J458">
            <v>0</v>
          </cell>
          <cell r="K458">
            <v>0</v>
          </cell>
          <cell r="L458">
            <v>1500</v>
          </cell>
          <cell r="M458">
            <v>0</v>
          </cell>
          <cell r="N458">
            <v>0</v>
          </cell>
          <cell r="O458">
            <v>0</v>
          </cell>
          <cell r="P458">
            <v>0</v>
          </cell>
          <cell r="Q458">
            <v>0</v>
          </cell>
          <cell r="R458">
            <v>0</v>
          </cell>
        </row>
        <row r="459">
          <cell r="F459" t="str">
            <v>M2</v>
          </cell>
          <cell r="G459">
            <v>1</v>
          </cell>
          <cell r="H459">
            <v>0</v>
          </cell>
          <cell r="I459">
            <v>1500</v>
          </cell>
          <cell r="J459">
            <v>0</v>
          </cell>
          <cell r="K459">
            <v>0</v>
          </cell>
          <cell r="L459">
            <v>1500</v>
          </cell>
          <cell r="M459">
            <v>0</v>
          </cell>
          <cell r="N459">
            <v>0</v>
          </cell>
          <cell r="O459">
            <v>0</v>
          </cell>
          <cell r="P459">
            <v>0</v>
          </cell>
          <cell r="Q459">
            <v>0</v>
          </cell>
          <cell r="R459">
            <v>0</v>
          </cell>
        </row>
        <row r="460">
          <cell r="D460" t="str">
            <v>시공줄눈설치</v>
          </cell>
          <cell r="F460" t="str">
            <v>M2</v>
          </cell>
          <cell r="G460">
            <v>1</v>
          </cell>
          <cell r="H460" t="str">
            <v/>
          </cell>
          <cell r="I460">
            <v>2338</v>
          </cell>
          <cell r="J460">
            <v>1260</v>
          </cell>
          <cell r="K460">
            <v>0</v>
          </cell>
          <cell r="L460">
            <v>700</v>
          </cell>
          <cell r="M460">
            <v>0</v>
          </cell>
          <cell r="N460">
            <v>0</v>
          </cell>
          <cell r="O460">
            <v>0</v>
          </cell>
          <cell r="P460">
            <v>0</v>
          </cell>
          <cell r="Q460">
            <v>0</v>
          </cell>
          <cell r="R460">
            <v>378</v>
          </cell>
        </row>
        <row r="462">
          <cell r="E462" t="str">
            <v>스치로폴</v>
          </cell>
          <cell r="F462" t="str">
            <v>M2</v>
          </cell>
          <cell r="G462">
            <v>1</v>
          </cell>
          <cell r="H462">
            <v>0</v>
          </cell>
          <cell r="I462">
            <v>700</v>
          </cell>
          <cell r="J462">
            <v>0</v>
          </cell>
          <cell r="K462">
            <v>0</v>
          </cell>
          <cell r="L462">
            <v>700</v>
          </cell>
          <cell r="M462">
            <v>0</v>
          </cell>
          <cell r="N462">
            <v>0</v>
          </cell>
          <cell r="O462">
            <v>0</v>
          </cell>
          <cell r="P462">
            <v>0</v>
          </cell>
          <cell r="Q462">
            <v>0</v>
          </cell>
          <cell r="R462">
            <v>0</v>
          </cell>
        </row>
        <row r="463">
          <cell r="F463" t="str">
            <v>M2</v>
          </cell>
          <cell r="G463">
            <v>1</v>
          </cell>
          <cell r="H463">
            <v>0</v>
          </cell>
          <cell r="I463">
            <v>700</v>
          </cell>
          <cell r="J463">
            <v>0</v>
          </cell>
          <cell r="K463">
            <v>0</v>
          </cell>
          <cell r="L463">
            <v>700</v>
          </cell>
          <cell r="M463">
            <v>0</v>
          </cell>
          <cell r="N463">
            <v>0</v>
          </cell>
          <cell r="O463">
            <v>0</v>
          </cell>
          <cell r="P463">
            <v>0</v>
          </cell>
          <cell r="Q463">
            <v>0</v>
          </cell>
          <cell r="R463">
            <v>0</v>
          </cell>
        </row>
        <row r="464">
          <cell r="E464" t="str">
            <v>보통인부</v>
          </cell>
          <cell r="F464" t="str">
            <v>M2</v>
          </cell>
          <cell r="G464">
            <v>35.714285714285715</v>
          </cell>
          <cell r="H464">
            <v>0</v>
          </cell>
          <cell r="I464">
            <v>1638</v>
          </cell>
          <cell r="J464">
            <v>1260</v>
          </cell>
          <cell r="K464">
            <v>0</v>
          </cell>
          <cell r="L464">
            <v>0</v>
          </cell>
          <cell r="M464">
            <v>0</v>
          </cell>
          <cell r="N464">
            <v>0</v>
          </cell>
          <cell r="O464">
            <v>0</v>
          </cell>
          <cell r="P464">
            <v>0</v>
          </cell>
          <cell r="Q464">
            <v>0</v>
          </cell>
          <cell r="R464">
            <v>378</v>
          </cell>
        </row>
        <row r="465">
          <cell r="F465" t="str">
            <v>일</v>
          </cell>
          <cell r="G465">
            <v>1</v>
          </cell>
          <cell r="H465">
            <v>0</v>
          </cell>
          <cell r="I465">
            <v>58500</v>
          </cell>
          <cell r="J465">
            <v>45000</v>
          </cell>
          <cell r="K465">
            <v>0</v>
          </cell>
          <cell r="L465">
            <v>0</v>
          </cell>
          <cell r="M465">
            <v>0</v>
          </cell>
          <cell r="N465">
            <v>0</v>
          </cell>
          <cell r="O465">
            <v>0</v>
          </cell>
          <cell r="P465">
            <v>0</v>
          </cell>
          <cell r="Q465">
            <v>0</v>
          </cell>
          <cell r="R465">
            <v>13500</v>
          </cell>
        </row>
        <row r="466">
          <cell r="D466" t="str">
            <v>U형측구 TYPE-2</v>
          </cell>
          <cell r="F466" t="str">
            <v>M</v>
          </cell>
          <cell r="G466">
            <v>1</v>
          </cell>
          <cell r="H466" t="str">
            <v/>
          </cell>
          <cell r="I466">
            <v>172615</v>
          </cell>
          <cell r="J466">
            <v>5858</v>
          </cell>
          <cell r="K466">
            <v>148734</v>
          </cell>
          <cell r="L466">
            <v>4094</v>
          </cell>
          <cell r="M466">
            <v>0</v>
          </cell>
          <cell r="N466">
            <v>4241</v>
          </cell>
          <cell r="O466">
            <v>7930</v>
          </cell>
          <cell r="P466">
            <v>0</v>
          </cell>
          <cell r="Q466">
            <v>0</v>
          </cell>
          <cell r="R466">
            <v>1758</v>
          </cell>
        </row>
        <row r="467">
          <cell r="F467" t="str">
            <v/>
          </cell>
          <cell r="G467" t="str">
            <v/>
          </cell>
          <cell r="H467" t="str">
            <v/>
          </cell>
          <cell r="I467" t="str">
            <v/>
          </cell>
          <cell r="J467" t="str">
            <v/>
          </cell>
          <cell r="K467" t="str">
            <v/>
          </cell>
          <cell r="L467" t="str">
            <v/>
          </cell>
          <cell r="M467" t="str">
            <v/>
          </cell>
          <cell r="N467" t="str">
            <v/>
          </cell>
          <cell r="O467" t="str">
            <v/>
          </cell>
          <cell r="P467" t="str">
            <v/>
          </cell>
          <cell r="Q467" t="str">
            <v/>
          </cell>
          <cell r="R467" t="str">
            <v/>
          </cell>
        </row>
        <row r="468">
          <cell r="E468" t="str">
            <v>철근콘크리트타설</v>
          </cell>
          <cell r="F468" t="str">
            <v>M</v>
          </cell>
          <cell r="G468">
            <v>0.67249495628782785</v>
          </cell>
          <cell r="H468" t="str">
            <v/>
          </cell>
          <cell r="I468">
            <v>16852.171000000002</v>
          </cell>
          <cell r="J468">
            <v>0</v>
          </cell>
          <cell r="K468">
            <v>8922</v>
          </cell>
          <cell r="L468">
            <v>0</v>
          </cell>
          <cell r="M468">
            <v>0</v>
          </cell>
          <cell r="N468">
            <v>0</v>
          </cell>
          <cell r="O468">
            <v>7930.1710000000003</v>
          </cell>
          <cell r="P468">
            <v>0</v>
          </cell>
          <cell r="Q468">
            <v>0</v>
          </cell>
          <cell r="R468">
            <v>0</v>
          </cell>
        </row>
        <row r="469">
          <cell r="F469" t="str">
            <v>M3</v>
          </cell>
          <cell r="G469">
            <v>1</v>
          </cell>
          <cell r="H469" t="str">
            <v/>
          </cell>
          <cell r="I469">
            <v>11333</v>
          </cell>
          <cell r="J469">
            <v>0</v>
          </cell>
          <cell r="K469">
            <v>6000</v>
          </cell>
          <cell r="L469">
            <v>0</v>
          </cell>
          <cell r="M469">
            <v>0</v>
          </cell>
          <cell r="N469">
            <v>0</v>
          </cell>
          <cell r="O469">
            <v>5333</v>
          </cell>
          <cell r="P469">
            <v>0</v>
          </cell>
          <cell r="Q469">
            <v>0</v>
          </cell>
          <cell r="R469">
            <v>0</v>
          </cell>
        </row>
        <row r="470">
          <cell r="E470" t="str">
            <v>거푸집(유로폼)</v>
          </cell>
          <cell r="F470" t="str">
            <v>M</v>
          </cell>
          <cell r="G470">
            <v>0.11081560283687944</v>
          </cell>
          <cell r="H470">
            <v>0</v>
          </cell>
          <cell r="I470">
            <v>129097.34399999998</v>
          </cell>
          <cell r="J470">
            <v>5802.4319999999998</v>
          </cell>
          <cell r="K470">
            <v>117311.99999999999</v>
          </cell>
          <cell r="L470">
            <v>0</v>
          </cell>
          <cell r="M470">
            <v>0</v>
          </cell>
          <cell r="N470">
            <v>4241.28</v>
          </cell>
          <cell r="O470">
            <v>0</v>
          </cell>
          <cell r="P470">
            <v>0</v>
          </cell>
          <cell r="Q470">
            <v>0</v>
          </cell>
          <cell r="R470">
            <v>1741.6319999999998</v>
          </cell>
        </row>
        <row r="471">
          <cell r="F471" t="str">
            <v>M2</v>
          </cell>
          <cell r="G471">
            <v>1</v>
          </cell>
          <cell r="H471">
            <v>0</v>
          </cell>
          <cell r="I471">
            <v>14306</v>
          </cell>
          <cell r="J471">
            <v>643</v>
          </cell>
          <cell r="K471">
            <v>13000</v>
          </cell>
          <cell r="L471">
            <v>0</v>
          </cell>
          <cell r="M471">
            <v>0</v>
          </cell>
          <cell r="N471">
            <v>470</v>
          </cell>
          <cell r="O471">
            <v>0</v>
          </cell>
          <cell r="P471">
            <v>0</v>
          </cell>
          <cell r="Q471">
            <v>0</v>
          </cell>
          <cell r="R471">
            <v>193</v>
          </cell>
        </row>
        <row r="472">
          <cell r="E472" t="str">
            <v>철근가공조립(모작)</v>
          </cell>
          <cell r="F472" t="str">
            <v>TON</v>
          </cell>
          <cell r="G472">
            <v>8</v>
          </cell>
          <cell r="H472">
            <v>0</v>
          </cell>
          <cell r="I472">
            <v>22500</v>
          </cell>
          <cell r="J472">
            <v>0</v>
          </cell>
          <cell r="K472">
            <v>22500</v>
          </cell>
          <cell r="L472">
            <v>0</v>
          </cell>
          <cell r="M472">
            <v>0</v>
          </cell>
          <cell r="N472">
            <v>0</v>
          </cell>
          <cell r="O472">
            <v>0</v>
          </cell>
          <cell r="P472">
            <v>0</v>
          </cell>
          <cell r="Q472">
            <v>0</v>
          </cell>
          <cell r="R472">
            <v>0</v>
          </cell>
        </row>
        <row r="473">
          <cell r="F473" t="str">
            <v>TON</v>
          </cell>
          <cell r="G473">
            <v>1</v>
          </cell>
          <cell r="H473">
            <v>0</v>
          </cell>
          <cell r="I473">
            <v>180000</v>
          </cell>
          <cell r="J473">
            <v>0</v>
          </cell>
          <cell r="K473">
            <v>180000</v>
          </cell>
          <cell r="L473">
            <v>0</v>
          </cell>
          <cell r="M473">
            <v>0</v>
          </cell>
          <cell r="N473">
            <v>0</v>
          </cell>
          <cell r="O473">
            <v>0</v>
          </cell>
          <cell r="P473">
            <v>0</v>
          </cell>
          <cell r="Q473">
            <v>0</v>
          </cell>
          <cell r="R473">
            <v>0</v>
          </cell>
        </row>
        <row r="474">
          <cell r="E474" t="str">
            <v>지수판설치</v>
          </cell>
          <cell r="F474" t="str">
            <v>M</v>
          </cell>
          <cell r="G474">
            <v>1.5503875968992247</v>
          </cell>
          <cell r="H474" t="str">
            <v/>
          </cell>
          <cell r="I474">
            <v>4063.5000000000005</v>
          </cell>
          <cell r="J474">
            <v>0</v>
          </cell>
          <cell r="K474">
            <v>0</v>
          </cell>
          <cell r="L474">
            <v>4063.5000000000005</v>
          </cell>
          <cell r="M474">
            <v>0</v>
          </cell>
          <cell r="N474">
            <v>0</v>
          </cell>
          <cell r="O474">
            <v>0</v>
          </cell>
          <cell r="P474">
            <v>0</v>
          </cell>
          <cell r="Q474">
            <v>0</v>
          </cell>
          <cell r="R474">
            <v>0</v>
          </cell>
        </row>
        <row r="475">
          <cell r="F475" t="str">
            <v>M</v>
          </cell>
          <cell r="G475">
            <v>1</v>
          </cell>
          <cell r="H475" t="str">
            <v/>
          </cell>
          <cell r="I475">
            <v>6300</v>
          </cell>
          <cell r="J475">
            <v>0</v>
          </cell>
          <cell r="K475">
            <v>0</v>
          </cell>
          <cell r="L475">
            <v>6300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</row>
        <row r="476">
          <cell r="E476" t="str">
            <v>시공줄눈설치</v>
          </cell>
          <cell r="F476" t="str">
            <v>M</v>
          </cell>
          <cell r="G476">
            <v>22.72727272727273</v>
          </cell>
          <cell r="H476" t="str">
            <v/>
          </cell>
          <cell r="I476">
            <v>102.87199999999999</v>
          </cell>
          <cell r="J476">
            <v>55.439999999999991</v>
          </cell>
          <cell r="K476">
            <v>0</v>
          </cell>
          <cell r="L476">
            <v>30.799999999999997</v>
          </cell>
          <cell r="M476">
            <v>0</v>
          </cell>
          <cell r="N476">
            <v>0</v>
          </cell>
          <cell r="O476">
            <v>0</v>
          </cell>
          <cell r="P476">
            <v>0</v>
          </cell>
          <cell r="Q476">
            <v>0</v>
          </cell>
          <cell r="R476">
            <v>16.631999999999998</v>
          </cell>
        </row>
        <row r="477">
          <cell r="F477" t="str">
            <v>M2</v>
          </cell>
          <cell r="G477">
            <v>1</v>
          </cell>
          <cell r="H477" t="str">
            <v/>
          </cell>
          <cell r="I477">
            <v>2338</v>
          </cell>
          <cell r="J477">
            <v>1260</v>
          </cell>
          <cell r="K477">
            <v>0</v>
          </cell>
          <cell r="L477">
            <v>700</v>
          </cell>
          <cell r="M477">
            <v>0</v>
          </cell>
          <cell r="N477">
            <v>0</v>
          </cell>
          <cell r="O477">
            <v>0</v>
          </cell>
          <cell r="P477">
            <v>0</v>
          </cell>
          <cell r="Q477">
            <v>0</v>
          </cell>
          <cell r="R477">
            <v>378</v>
          </cell>
        </row>
        <row r="478">
          <cell r="D478" t="str">
            <v>PE수로관(TYPE-1)</v>
          </cell>
          <cell r="F478" t="str">
            <v>M</v>
          </cell>
          <cell r="G478">
            <v>1</v>
          </cell>
          <cell r="H478" t="str">
            <v/>
          </cell>
          <cell r="I478">
            <v>37925</v>
          </cell>
          <cell r="J478">
            <v>2250</v>
          </cell>
          <cell r="K478">
            <v>0</v>
          </cell>
          <cell r="L478">
            <v>35000</v>
          </cell>
          <cell r="M478">
            <v>0</v>
          </cell>
          <cell r="N478">
            <v>0</v>
          </cell>
          <cell r="O478">
            <v>0</v>
          </cell>
          <cell r="P478">
            <v>0</v>
          </cell>
          <cell r="Q478">
            <v>0</v>
          </cell>
          <cell r="R478">
            <v>675</v>
          </cell>
        </row>
        <row r="479">
          <cell r="F479" t="str">
            <v/>
          </cell>
          <cell r="G479" t="str">
            <v/>
          </cell>
          <cell r="H479" t="str">
            <v/>
          </cell>
          <cell r="I479" t="str">
            <v/>
          </cell>
          <cell r="J479" t="str">
            <v/>
          </cell>
          <cell r="K479" t="str">
            <v/>
          </cell>
          <cell r="L479" t="str">
            <v/>
          </cell>
          <cell r="M479" t="str">
            <v/>
          </cell>
          <cell r="N479" t="str">
            <v/>
          </cell>
          <cell r="O479" t="str">
            <v/>
          </cell>
          <cell r="P479" t="str">
            <v/>
          </cell>
          <cell r="Q479" t="str">
            <v/>
          </cell>
          <cell r="R479" t="str">
            <v/>
          </cell>
        </row>
        <row r="480">
          <cell r="E480" t="str">
            <v>PE수로관(600×500)</v>
          </cell>
          <cell r="F480" t="str">
            <v>M</v>
          </cell>
          <cell r="G480">
            <v>1</v>
          </cell>
          <cell r="H480">
            <v>0</v>
          </cell>
          <cell r="I480">
            <v>35000</v>
          </cell>
          <cell r="J480">
            <v>0</v>
          </cell>
          <cell r="K480">
            <v>0</v>
          </cell>
          <cell r="L480">
            <v>35000</v>
          </cell>
          <cell r="M480">
            <v>0</v>
          </cell>
          <cell r="N480">
            <v>0</v>
          </cell>
          <cell r="O480">
            <v>0</v>
          </cell>
          <cell r="P480">
            <v>0</v>
          </cell>
          <cell r="Q480">
            <v>0</v>
          </cell>
          <cell r="R480">
            <v>0</v>
          </cell>
        </row>
        <row r="481">
          <cell r="F481" t="str">
            <v>M</v>
          </cell>
          <cell r="G481">
            <v>1</v>
          </cell>
          <cell r="H481">
            <v>0</v>
          </cell>
          <cell r="I481">
            <v>35000</v>
          </cell>
          <cell r="J481">
            <v>0</v>
          </cell>
          <cell r="K481">
            <v>0</v>
          </cell>
          <cell r="L481">
            <v>35000</v>
          </cell>
          <cell r="M481">
            <v>0</v>
          </cell>
          <cell r="N481">
            <v>0</v>
          </cell>
          <cell r="O481">
            <v>0</v>
          </cell>
          <cell r="P481">
            <v>0</v>
          </cell>
          <cell r="Q481">
            <v>0</v>
          </cell>
          <cell r="R481">
            <v>0</v>
          </cell>
        </row>
        <row r="482">
          <cell r="E482" t="str">
            <v>보통인부</v>
          </cell>
          <cell r="F482" t="str">
            <v>M</v>
          </cell>
          <cell r="G482">
            <v>60</v>
          </cell>
          <cell r="H482">
            <v>0</v>
          </cell>
          <cell r="I482">
            <v>2925</v>
          </cell>
          <cell r="J482">
            <v>2250</v>
          </cell>
          <cell r="K482">
            <v>0</v>
          </cell>
          <cell r="L482">
            <v>0</v>
          </cell>
          <cell r="M482">
            <v>0</v>
          </cell>
          <cell r="N482">
            <v>0</v>
          </cell>
          <cell r="O482">
            <v>0</v>
          </cell>
          <cell r="P482">
            <v>0</v>
          </cell>
          <cell r="Q482">
            <v>0</v>
          </cell>
          <cell r="R482">
            <v>675</v>
          </cell>
        </row>
        <row r="483">
          <cell r="F483" t="str">
            <v>일</v>
          </cell>
          <cell r="G483">
            <v>3</v>
          </cell>
          <cell r="H483">
            <v>0</v>
          </cell>
          <cell r="I483">
            <v>175500</v>
          </cell>
          <cell r="J483">
            <v>135000</v>
          </cell>
          <cell r="K483">
            <v>0</v>
          </cell>
          <cell r="L483">
            <v>0</v>
          </cell>
          <cell r="M483">
            <v>0</v>
          </cell>
          <cell r="N483">
            <v>0</v>
          </cell>
          <cell r="O483">
            <v>0</v>
          </cell>
          <cell r="P483">
            <v>0</v>
          </cell>
          <cell r="Q483">
            <v>0</v>
          </cell>
          <cell r="R483">
            <v>40500</v>
          </cell>
        </row>
        <row r="484">
          <cell r="D484" t="str">
            <v>PE수로관(TYPE-2)</v>
          </cell>
          <cell r="F484" t="str">
            <v>M</v>
          </cell>
          <cell r="G484">
            <v>1</v>
          </cell>
          <cell r="H484" t="str">
            <v/>
          </cell>
          <cell r="I484">
            <v>22925</v>
          </cell>
          <cell r="J484">
            <v>2250</v>
          </cell>
          <cell r="K484">
            <v>0</v>
          </cell>
          <cell r="L484">
            <v>20000</v>
          </cell>
          <cell r="M484">
            <v>0</v>
          </cell>
          <cell r="N484">
            <v>0</v>
          </cell>
          <cell r="O484">
            <v>0</v>
          </cell>
          <cell r="P484">
            <v>0</v>
          </cell>
          <cell r="Q484">
            <v>0</v>
          </cell>
          <cell r="R484">
            <v>675</v>
          </cell>
        </row>
        <row r="485">
          <cell r="F485" t="str">
            <v/>
          </cell>
          <cell r="G485" t="str">
            <v/>
          </cell>
          <cell r="H485" t="str">
            <v/>
          </cell>
          <cell r="I485" t="str">
            <v/>
          </cell>
          <cell r="J485" t="str">
            <v/>
          </cell>
          <cell r="K485" t="str">
            <v/>
          </cell>
          <cell r="L485" t="str">
            <v/>
          </cell>
          <cell r="M485" t="str">
            <v/>
          </cell>
          <cell r="N485" t="str">
            <v/>
          </cell>
          <cell r="O485" t="str">
            <v/>
          </cell>
          <cell r="P485" t="str">
            <v/>
          </cell>
          <cell r="Q485" t="str">
            <v/>
          </cell>
          <cell r="R485" t="str">
            <v/>
          </cell>
        </row>
        <row r="486">
          <cell r="E486" t="str">
            <v>PE수로관(400×300)</v>
          </cell>
          <cell r="F486" t="str">
            <v>M</v>
          </cell>
          <cell r="G486">
            <v>1</v>
          </cell>
          <cell r="H486">
            <v>0</v>
          </cell>
          <cell r="I486">
            <v>20000</v>
          </cell>
          <cell r="J486">
            <v>0</v>
          </cell>
          <cell r="K486">
            <v>0</v>
          </cell>
          <cell r="L486">
            <v>20000</v>
          </cell>
          <cell r="M486">
            <v>0</v>
          </cell>
          <cell r="N486">
            <v>0</v>
          </cell>
          <cell r="O486">
            <v>0</v>
          </cell>
          <cell r="P486">
            <v>0</v>
          </cell>
          <cell r="Q486">
            <v>0</v>
          </cell>
          <cell r="R486">
            <v>0</v>
          </cell>
        </row>
        <row r="487">
          <cell r="F487" t="str">
            <v>M</v>
          </cell>
          <cell r="G487">
            <v>1</v>
          </cell>
          <cell r="H487">
            <v>0</v>
          </cell>
          <cell r="I487">
            <v>20000</v>
          </cell>
          <cell r="J487">
            <v>0</v>
          </cell>
          <cell r="K487">
            <v>0</v>
          </cell>
          <cell r="L487">
            <v>20000</v>
          </cell>
          <cell r="M487">
            <v>0</v>
          </cell>
          <cell r="N487">
            <v>0</v>
          </cell>
          <cell r="O487">
            <v>0</v>
          </cell>
          <cell r="P487">
            <v>0</v>
          </cell>
          <cell r="Q487">
            <v>0</v>
          </cell>
          <cell r="R487">
            <v>0</v>
          </cell>
        </row>
        <row r="488">
          <cell r="E488" t="str">
            <v>보통인부</v>
          </cell>
          <cell r="F488" t="str">
            <v>M</v>
          </cell>
          <cell r="G488">
            <v>60</v>
          </cell>
          <cell r="H488">
            <v>0</v>
          </cell>
          <cell r="I488">
            <v>2925</v>
          </cell>
          <cell r="J488">
            <v>2250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675</v>
          </cell>
        </row>
        <row r="489">
          <cell r="F489" t="str">
            <v>일</v>
          </cell>
          <cell r="G489">
            <v>3</v>
          </cell>
          <cell r="H489">
            <v>0</v>
          </cell>
          <cell r="I489">
            <v>175500</v>
          </cell>
          <cell r="J489">
            <v>135000</v>
          </cell>
          <cell r="K489">
            <v>0</v>
          </cell>
          <cell r="L489">
            <v>0</v>
          </cell>
          <cell r="M489">
            <v>0</v>
          </cell>
          <cell r="N489">
            <v>0</v>
          </cell>
          <cell r="O489">
            <v>0</v>
          </cell>
          <cell r="P489">
            <v>0</v>
          </cell>
          <cell r="Q489">
            <v>0</v>
          </cell>
          <cell r="R489">
            <v>40500</v>
          </cell>
        </row>
        <row r="490">
          <cell r="D490" t="str">
            <v>콘크리트 다이크</v>
          </cell>
          <cell r="F490" t="str">
            <v>M</v>
          </cell>
          <cell r="G490">
            <v>1</v>
          </cell>
          <cell r="H490" t="str">
            <v/>
          </cell>
          <cell r="I490">
            <v>13659</v>
          </cell>
          <cell r="J490">
            <v>714</v>
          </cell>
          <cell r="K490">
            <v>12238</v>
          </cell>
          <cell r="L490">
            <v>93</v>
          </cell>
          <cell r="M490">
            <v>0</v>
          </cell>
          <cell r="N490">
            <v>400</v>
          </cell>
          <cell r="O490">
            <v>0</v>
          </cell>
          <cell r="P490">
            <v>0</v>
          </cell>
          <cell r="Q490">
            <v>0</v>
          </cell>
          <cell r="R490">
            <v>214</v>
          </cell>
        </row>
        <row r="491">
          <cell r="F491" t="str">
            <v/>
          </cell>
          <cell r="G491" t="str">
            <v/>
          </cell>
          <cell r="H491" t="str">
            <v/>
          </cell>
          <cell r="I491" t="str">
            <v/>
          </cell>
          <cell r="J491" t="str">
            <v/>
          </cell>
          <cell r="K491" t="str">
            <v/>
          </cell>
          <cell r="L491" t="str">
            <v/>
          </cell>
          <cell r="M491" t="str">
            <v/>
          </cell>
          <cell r="N491" t="str">
            <v/>
          </cell>
          <cell r="O491" t="str">
            <v/>
          </cell>
          <cell r="P491" t="str">
            <v/>
          </cell>
          <cell r="Q491" t="str">
            <v/>
          </cell>
          <cell r="R491" t="str">
            <v/>
          </cell>
        </row>
        <row r="492">
          <cell r="E492" t="str">
            <v>콘크리트 타설(모작)</v>
          </cell>
          <cell r="F492" t="str">
            <v>M3</v>
          </cell>
          <cell r="G492">
            <v>5.0505050505050502</v>
          </cell>
          <cell r="H492">
            <v>0</v>
          </cell>
          <cell r="I492">
            <v>1188</v>
          </cell>
          <cell r="J492">
            <v>0</v>
          </cell>
          <cell r="K492">
            <v>1188</v>
          </cell>
          <cell r="L492">
            <v>0</v>
          </cell>
          <cell r="M492">
            <v>0</v>
          </cell>
          <cell r="N492">
            <v>0</v>
          </cell>
          <cell r="O492">
            <v>0</v>
          </cell>
          <cell r="P492">
            <v>0</v>
          </cell>
          <cell r="Q492">
            <v>0</v>
          </cell>
          <cell r="R492">
            <v>0</v>
          </cell>
        </row>
        <row r="493">
          <cell r="F493" t="str">
            <v>M3</v>
          </cell>
          <cell r="G493">
            <v>1</v>
          </cell>
          <cell r="H493">
            <v>0</v>
          </cell>
          <cell r="I493">
            <v>6000</v>
          </cell>
          <cell r="J493">
            <v>0</v>
          </cell>
          <cell r="K493">
            <v>6000</v>
          </cell>
          <cell r="L493">
            <v>0</v>
          </cell>
          <cell r="M493">
            <v>0</v>
          </cell>
          <cell r="N493">
            <v>0</v>
          </cell>
          <cell r="O493">
            <v>0</v>
          </cell>
          <cell r="P493">
            <v>0</v>
          </cell>
          <cell r="Q493">
            <v>0</v>
          </cell>
          <cell r="R493">
            <v>0</v>
          </cell>
        </row>
        <row r="494">
          <cell r="E494" t="str">
            <v>거푸집(유로폼)</v>
          </cell>
          <cell r="F494" t="str">
            <v>M3</v>
          </cell>
          <cell r="G494">
            <v>1.1764705882352942</v>
          </cell>
          <cell r="H494">
            <v>0</v>
          </cell>
          <cell r="I494">
            <v>12160.099999999999</v>
          </cell>
          <cell r="J494">
            <v>546.54999999999995</v>
          </cell>
          <cell r="K494">
            <v>11050</v>
          </cell>
          <cell r="L494">
            <v>0</v>
          </cell>
          <cell r="M494">
            <v>0</v>
          </cell>
          <cell r="N494">
            <v>399.5</v>
          </cell>
          <cell r="O494">
            <v>0</v>
          </cell>
          <cell r="P494">
            <v>0</v>
          </cell>
          <cell r="Q494">
            <v>0</v>
          </cell>
          <cell r="R494">
            <v>164.04999999999998</v>
          </cell>
        </row>
        <row r="495">
          <cell r="F495" t="str">
            <v>M2</v>
          </cell>
          <cell r="G495">
            <v>1</v>
          </cell>
          <cell r="H495">
            <v>0</v>
          </cell>
          <cell r="I495">
            <v>14306</v>
          </cell>
          <cell r="J495">
            <v>643</v>
          </cell>
          <cell r="K495">
            <v>13000</v>
          </cell>
          <cell r="L495">
            <v>0</v>
          </cell>
          <cell r="M495">
            <v>0</v>
          </cell>
          <cell r="N495">
            <v>470</v>
          </cell>
          <cell r="O495">
            <v>0</v>
          </cell>
          <cell r="P495">
            <v>0</v>
          </cell>
          <cell r="Q495">
            <v>0</v>
          </cell>
          <cell r="R495">
            <v>193</v>
          </cell>
        </row>
        <row r="496">
          <cell r="E496" t="str">
            <v>시공줄눈설치</v>
          </cell>
          <cell r="F496" t="str">
            <v>M3</v>
          </cell>
          <cell r="G496">
            <v>7.518796992481203</v>
          </cell>
          <cell r="H496" t="str">
            <v/>
          </cell>
          <cell r="I496">
            <v>310.95400000000001</v>
          </cell>
          <cell r="J496">
            <v>167.58</v>
          </cell>
          <cell r="K496">
            <v>0</v>
          </cell>
          <cell r="L496">
            <v>93.1</v>
          </cell>
          <cell r="M496">
            <v>0</v>
          </cell>
          <cell r="N496">
            <v>0</v>
          </cell>
          <cell r="O496">
            <v>0</v>
          </cell>
          <cell r="P496">
            <v>0</v>
          </cell>
          <cell r="Q496">
            <v>0</v>
          </cell>
          <cell r="R496">
            <v>50.274000000000001</v>
          </cell>
        </row>
        <row r="497">
          <cell r="F497" t="str">
            <v>M2</v>
          </cell>
          <cell r="G497">
            <v>1</v>
          </cell>
          <cell r="H497" t="str">
            <v/>
          </cell>
          <cell r="I497">
            <v>2338</v>
          </cell>
          <cell r="J497">
            <v>1260</v>
          </cell>
          <cell r="K497">
            <v>0</v>
          </cell>
          <cell r="L497">
            <v>700</v>
          </cell>
          <cell r="M497">
            <v>0</v>
          </cell>
          <cell r="N497">
            <v>0</v>
          </cell>
          <cell r="O497">
            <v>0</v>
          </cell>
          <cell r="P497">
            <v>0</v>
          </cell>
          <cell r="Q497">
            <v>0</v>
          </cell>
          <cell r="R497">
            <v>378</v>
          </cell>
        </row>
        <row r="498">
          <cell r="D498" t="str">
            <v>맹암거 TYPE-1</v>
          </cell>
          <cell r="F498" t="str">
            <v>M3</v>
          </cell>
          <cell r="G498">
            <v>1</v>
          </cell>
          <cell r="H498" t="str">
            <v/>
          </cell>
          <cell r="I498">
            <v>7128</v>
          </cell>
          <cell r="J498">
            <v>1800</v>
          </cell>
          <cell r="K498">
            <v>0</v>
          </cell>
          <cell r="L498">
            <v>4788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540</v>
          </cell>
        </row>
        <row r="499">
          <cell r="F499" t="str">
            <v/>
          </cell>
          <cell r="G499" t="str">
            <v/>
          </cell>
          <cell r="H499" t="str">
            <v/>
          </cell>
          <cell r="I499" t="str">
            <v/>
          </cell>
          <cell r="J499" t="str">
            <v/>
          </cell>
          <cell r="K499" t="str">
            <v/>
          </cell>
          <cell r="L499" t="str">
            <v/>
          </cell>
          <cell r="M499" t="str">
            <v/>
          </cell>
          <cell r="N499" t="str">
            <v/>
          </cell>
          <cell r="O499" t="str">
            <v/>
          </cell>
          <cell r="P499" t="str">
            <v/>
          </cell>
          <cell r="Q499" t="str">
            <v/>
          </cell>
          <cell r="R499" t="str">
            <v/>
          </cell>
        </row>
        <row r="500">
          <cell r="E500" t="str">
            <v>유공관Φ200</v>
          </cell>
          <cell r="F500" t="str">
            <v>M</v>
          </cell>
          <cell r="G500">
            <v>1</v>
          </cell>
          <cell r="H500">
            <v>0</v>
          </cell>
          <cell r="I500">
            <v>3000</v>
          </cell>
          <cell r="J500">
            <v>0</v>
          </cell>
          <cell r="K500">
            <v>0</v>
          </cell>
          <cell r="L500">
            <v>3000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</row>
        <row r="501">
          <cell r="F501" t="str">
            <v>M</v>
          </cell>
          <cell r="G501">
            <v>1</v>
          </cell>
          <cell r="H501">
            <v>0</v>
          </cell>
          <cell r="I501">
            <v>3000</v>
          </cell>
          <cell r="J501">
            <v>0</v>
          </cell>
          <cell r="K501">
            <v>0</v>
          </cell>
          <cell r="L501">
            <v>3000</v>
          </cell>
          <cell r="M501">
            <v>0</v>
          </cell>
          <cell r="N501">
            <v>0</v>
          </cell>
          <cell r="O501">
            <v>0</v>
          </cell>
          <cell r="P501">
            <v>0</v>
          </cell>
          <cell r="Q501">
            <v>0</v>
          </cell>
          <cell r="R501">
            <v>0</v>
          </cell>
        </row>
        <row r="502">
          <cell r="D502" t="str">
            <v>접합 및 잡석부설</v>
          </cell>
          <cell r="E502" t="str">
            <v>보통인부</v>
          </cell>
          <cell r="F502" t="str">
            <v>M</v>
          </cell>
          <cell r="G502">
            <v>50</v>
          </cell>
          <cell r="H502">
            <v>0</v>
          </cell>
          <cell r="I502">
            <v>2340</v>
          </cell>
          <cell r="J502">
            <v>1800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540</v>
          </cell>
        </row>
        <row r="503">
          <cell r="F503" t="str">
            <v>일</v>
          </cell>
          <cell r="G503">
            <v>2</v>
          </cell>
          <cell r="H503">
            <v>0</v>
          </cell>
          <cell r="I503">
            <v>117000</v>
          </cell>
          <cell r="J503">
            <v>90000</v>
          </cell>
          <cell r="K503">
            <v>0</v>
          </cell>
          <cell r="L503">
            <v>0</v>
          </cell>
          <cell r="M503">
            <v>0</v>
          </cell>
          <cell r="N503">
            <v>0</v>
          </cell>
          <cell r="O503">
            <v>0</v>
          </cell>
          <cell r="P503">
            <v>0</v>
          </cell>
          <cell r="Q503">
            <v>0</v>
          </cell>
          <cell r="R503">
            <v>27000</v>
          </cell>
        </row>
        <row r="504">
          <cell r="E504" t="str">
            <v>부직포</v>
          </cell>
          <cell r="F504" t="str">
            <v>M2</v>
          </cell>
          <cell r="G504">
            <v>0.47528517110266155</v>
          </cell>
          <cell r="H504">
            <v>0</v>
          </cell>
          <cell r="I504">
            <v>1788.4</v>
          </cell>
          <cell r="J504">
            <v>0</v>
          </cell>
          <cell r="K504">
            <v>0</v>
          </cell>
          <cell r="L504">
            <v>1788.4</v>
          </cell>
          <cell r="M504">
            <v>0</v>
          </cell>
          <cell r="N504">
            <v>0</v>
          </cell>
          <cell r="O504">
            <v>0</v>
          </cell>
          <cell r="P504">
            <v>0</v>
          </cell>
          <cell r="Q504">
            <v>0</v>
          </cell>
          <cell r="R504">
            <v>0</v>
          </cell>
        </row>
        <row r="505">
          <cell r="F505" t="str">
            <v>M2</v>
          </cell>
          <cell r="G505">
            <v>1</v>
          </cell>
          <cell r="H505">
            <v>0</v>
          </cell>
          <cell r="I505">
            <v>850</v>
          </cell>
          <cell r="J505">
            <v>0</v>
          </cell>
          <cell r="K505">
            <v>0</v>
          </cell>
          <cell r="L505">
            <v>850</v>
          </cell>
          <cell r="M505">
            <v>0</v>
          </cell>
          <cell r="N505">
            <v>0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</row>
        <row r="506">
          <cell r="D506" t="str">
            <v>맹암거 TYPE-2</v>
          </cell>
          <cell r="F506" t="str">
            <v>M3</v>
          </cell>
          <cell r="G506">
            <v>1</v>
          </cell>
          <cell r="H506" t="str">
            <v/>
          </cell>
          <cell r="I506">
            <v>6460</v>
          </cell>
          <cell r="J506">
            <v>1286</v>
          </cell>
          <cell r="K506">
            <v>0</v>
          </cell>
          <cell r="L506">
            <v>4788</v>
          </cell>
          <cell r="M506">
            <v>0</v>
          </cell>
          <cell r="N506">
            <v>0</v>
          </cell>
          <cell r="O506">
            <v>0</v>
          </cell>
          <cell r="P506">
            <v>0</v>
          </cell>
          <cell r="Q506">
            <v>0</v>
          </cell>
          <cell r="R506">
            <v>386</v>
          </cell>
        </row>
        <row r="507">
          <cell r="F507" t="str">
            <v/>
          </cell>
          <cell r="G507" t="str">
            <v/>
          </cell>
          <cell r="H507" t="str">
            <v/>
          </cell>
          <cell r="I507" t="str">
            <v/>
          </cell>
          <cell r="J507" t="str">
            <v/>
          </cell>
          <cell r="K507" t="str">
            <v/>
          </cell>
          <cell r="L507" t="str">
            <v/>
          </cell>
          <cell r="M507" t="str">
            <v/>
          </cell>
          <cell r="N507" t="str">
            <v/>
          </cell>
          <cell r="O507" t="str">
            <v/>
          </cell>
          <cell r="P507" t="str">
            <v/>
          </cell>
          <cell r="Q507" t="str">
            <v/>
          </cell>
          <cell r="R507" t="str">
            <v/>
          </cell>
        </row>
        <row r="508">
          <cell r="E508" t="str">
            <v>유공관Φ200</v>
          </cell>
          <cell r="F508" t="str">
            <v>M</v>
          </cell>
          <cell r="G508">
            <v>1</v>
          </cell>
          <cell r="H508">
            <v>0</v>
          </cell>
          <cell r="I508">
            <v>3000</v>
          </cell>
          <cell r="J508">
            <v>0</v>
          </cell>
          <cell r="K508">
            <v>0</v>
          </cell>
          <cell r="L508">
            <v>3000</v>
          </cell>
          <cell r="M508">
            <v>0</v>
          </cell>
          <cell r="N508">
            <v>0</v>
          </cell>
          <cell r="O508">
            <v>0</v>
          </cell>
          <cell r="P508">
            <v>0</v>
          </cell>
          <cell r="Q508">
            <v>0</v>
          </cell>
          <cell r="R508">
            <v>0</v>
          </cell>
        </row>
        <row r="509">
          <cell r="F509" t="str">
            <v>M</v>
          </cell>
          <cell r="G509">
            <v>1</v>
          </cell>
          <cell r="H509">
            <v>0</v>
          </cell>
          <cell r="I509">
            <v>3000</v>
          </cell>
          <cell r="J509">
            <v>0</v>
          </cell>
          <cell r="K509">
            <v>0</v>
          </cell>
          <cell r="L509">
            <v>3000</v>
          </cell>
          <cell r="M509">
            <v>0</v>
          </cell>
          <cell r="N509">
            <v>0</v>
          </cell>
          <cell r="O509">
            <v>0</v>
          </cell>
          <cell r="P509">
            <v>0</v>
          </cell>
          <cell r="Q509">
            <v>0</v>
          </cell>
          <cell r="R509">
            <v>0</v>
          </cell>
        </row>
        <row r="510">
          <cell r="D510" t="str">
            <v>접합 및 잡석부설</v>
          </cell>
          <cell r="E510" t="str">
            <v>보통인부</v>
          </cell>
          <cell r="F510" t="str">
            <v>M</v>
          </cell>
          <cell r="G510">
            <v>70</v>
          </cell>
          <cell r="H510">
            <v>0</v>
          </cell>
          <cell r="I510">
            <v>1671.4285714285716</v>
          </cell>
          <cell r="J510">
            <v>1285.7142857142858</v>
          </cell>
          <cell r="K510">
            <v>0</v>
          </cell>
          <cell r="L510">
            <v>0</v>
          </cell>
          <cell r="M510">
            <v>0</v>
          </cell>
          <cell r="N510">
            <v>0</v>
          </cell>
          <cell r="O510">
            <v>0</v>
          </cell>
          <cell r="P510">
            <v>0</v>
          </cell>
          <cell r="Q510">
            <v>0</v>
          </cell>
          <cell r="R510">
            <v>385.71428571428572</v>
          </cell>
        </row>
        <row r="511">
          <cell r="F511" t="str">
            <v>일</v>
          </cell>
          <cell r="G511">
            <v>2</v>
          </cell>
          <cell r="H511">
            <v>0</v>
          </cell>
          <cell r="I511">
            <v>117000</v>
          </cell>
          <cell r="J511">
            <v>90000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  <cell r="P511">
            <v>0</v>
          </cell>
          <cell r="Q511">
            <v>0</v>
          </cell>
          <cell r="R511">
            <v>27000</v>
          </cell>
        </row>
        <row r="512">
          <cell r="E512" t="str">
            <v>부직포</v>
          </cell>
          <cell r="F512" t="str">
            <v>M2</v>
          </cell>
          <cell r="G512">
            <v>0.47528517110266155</v>
          </cell>
          <cell r="H512">
            <v>0</v>
          </cell>
          <cell r="I512">
            <v>1788.4</v>
          </cell>
          <cell r="J512">
            <v>0</v>
          </cell>
          <cell r="K512">
            <v>0</v>
          </cell>
          <cell r="L512">
            <v>1788.4</v>
          </cell>
          <cell r="M512">
            <v>0</v>
          </cell>
          <cell r="N512">
            <v>0</v>
          </cell>
          <cell r="O512">
            <v>0</v>
          </cell>
          <cell r="P512">
            <v>0</v>
          </cell>
          <cell r="Q512">
            <v>0</v>
          </cell>
          <cell r="R512">
            <v>0</v>
          </cell>
        </row>
        <row r="513">
          <cell r="F513" t="str">
            <v>M2</v>
          </cell>
          <cell r="G513">
            <v>1</v>
          </cell>
          <cell r="H513">
            <v>0</v>
          </cell>
          <cell r="I513">
            <v>850</v>
          </cell>
          <cell r="J513">
            <v>0</v>
          </cell>
          <cell r="K513">
            <v>0</v>
          </cell>
          <cell r="L513">
            <v>850</v>
          </cell>
          <cell r="M513">
            <v>0</v>
          </cell>
          <cell r="N513">
            <v>0</v>
          </cell>
          <cell r="O513">
            <v>0</v>
          </cell>
          <cell r="P513">
            <v>0</v>
          </cell>
          <cell r="Q513">
            <v>0</v>
          </cell>
          <cell r="R513">
            <v>0</v>
          </cell>
        </row>
        <row r="514">
          <cell r="D514" t="str">
            <v>맹암거 TYPE-3</v>
          </cell>
          <cell r="F514" t="str">
            <v>M3</v>
          </cell>
          <cell r="G514">
            <v>1</v>
          </cell>
          <cell r="H514" t="str">
            <v/>
          </cell>
          <cell r="I514">
            <v>3738</v>
          </cell>
          <cell r="J514">
            <v>1500</v>
          </cell>
          <cell r="K514">
            <v>0</v>
          </cell>
          <cell r="L514">
            <v>1788</v>
          </cell>
          <cell r="M514">
            <v>0</v>
          </cell>
          <cell r="N514">
            <v>0</v>
          </cell>
          <cell r="O514">
            <v>0</v>
          </cell>
          <cell r="P514">
            <v>0</v>
          </cell>
          <cell r="Q514">
            <v>0</v>
          </cell>
          <cell r="R514">
            <v>450</v>
          </cell>
        </row>
        <row r="515">
          <cell r="F515" t="str">
            <v/>
          </cell>
          <cell r="G515" t="str">
            <v/>
          </cell>
          <cell r="H515" t="str">
            <v/>
          </cell>
          <cell r="I515" t="str">
            <v/>
          </cell>
          <cell r="J515" t="str">
            <v/>
          </cell>
          <cell r="K515" t="str">
            <v/>
          </cell>
          <cell r="L515" t="str">
            <v/>
          </cell>
          <cell r="M515" t="str">
            <v/>
          </cell>
          <cell r="N515" t="str">
            <v/>
          </cell>
          <cell r="O515" t="str">
            <v/>
          </cell>
          <cell r="P515" t="str">
            <v/>
          </cell>
          <cell r="Q515" t="str">
            <v/>
          </cell>
          <cell r="R515" t="str">
            <v/>
          </cell>
        </row>
        <row r="516">
          <cell r="D516" t="str">
            <v>접합 및 잡석부설</v>
          </cell>
          <cell r="E516" t="str">
            <v>보통인부</v>
          </cell>
          <cell r="F516" t="str">
            <v>M</v>
          </cell>
          <cell r="G516">
            <v>60</v>
          </cell>
          <cell r="H516">
            <v>0</v>
          </cell>
          <cell r="I516">
            <v>1950</v>
          </cell>
          <cell r="J516">
            <v>1500</v>
          </cell>
          <cell r="K516">
            <v>0</v>
          </cell>
          <cell r="L516">
            <v>0</v>
          </cell>
          <cell r="M516">
            <v>0</v>
          </cell>
          <cell r="N516">
            <v>0</v>
          </cell>
          <cell r="O516">
            <v>0</v>
          </cell>
          <cell r="P516">
            <v>0</v>
          </cell>
          <cell r="Q516">
            <v>0</v>
          </cell>
          <cell r="R516">
            <v>450</v>
          </cell>
        </row>
        <row r="517">
          <cell r="F517" t="str">
            <v>일</v>
          </cell>
          <cell r="G517">
            <v>2</v>
          </cell>
          <cell r="H517">
            <v>0</v>
          </cell>
          <cell r="I517">
            <v>117000</v>
          </cell>
          <cell r="J517">
            <v>90000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27000</v>
          </cell>
        </row>
        <row r="518">
          <cell r="E518" t="str">
            <v>부직포</v>
          </cell>
          <cell r="F518" t="str">
            <v>M2</v>
          </cell>
          <cell r="G518">
            <v>0.47528517110266155</v>
          </cell>
          <cell r="H518">
            <v>0</v>
          </cell>
          <cell r="I518">
            <v>1788.4</v>
          </cell>
          <cell r="J518">
            <v>0</v>
          </cell>
          <cell r="K518">
            <v>0</v>
          </cell>
          <cell r="L518">
            <v>1788.4</v>
          </cell>
          <cell r="M518">
            <v>0</v>
          </cell>
          <cell r="N518">
            <v>0</v>
          </cell>
          <cell r="O518">
            <v>0</v>
          </cell>
          <cell r="P518">
            <v>0</v>
          </cell>
          <cell r="Q518">
            <v>0</v>
          </cell>
          <cell r="R518">
            <v>0</v>
          </cell>
        </row>
        <row r="519">
          <cell r="F519" t="str">
            <v>M2</v>
          </cell>
          <cell r="G519">
            <v>1</v>
          </cell>
          <cell r="H519">
            <v>0</v>
          </cell>
          <cell r="I519">
            <v>850</v>
          </cell>
          <cell r="J519">
            <v>0</v>
          </cell>
          <cell r="K519">
            <v>0</v>
          </cell>
          <cell r="L519">
            <v>850</v>
          </cell>
          <cell r="M519">
            <v>0</v>
          </cell>
          <cell r="N519">
            <v>0</v>
          </cell>
          <cell r="O519">
            <v>0</v>
          </cell>
          <cell r="P519">
            <v>0</v>
          </cell>
          <cell r="Q519">
            <v>0</v>
          </cell>
          <cell r="R519">
            <v>0</v>
          </cell>
        </row>
        <row r="520">
          <cell r="D520" t="str">
            <v>측구터파기(토사)</v>
          </cell>
          <cell r="F520" t="str">
            <v>M3</v>
          </cell>
          <cell r="G520">
            <v>1</v>
          </cell>
          <cell r="H520" t="str">
            <v/>
          </cell>
          <cell r="I520">
            <v>2630</v>
          </cell>
          <cell r="J520">
            <v>0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1733</v>
          </cell>
          <cell r="P520">
            <v>840</v>
          </cell>
          <cell r="Q520">
            <v>0</v>
          </cell>
          <cell r="R520">
            <v>57</v>
          </cell>
        </row>
        <row r="522">
          <cell r="E522" t="str">
            <v>B/H02</v>
          </cell>
          <cell r="F522" t="str">
            <v>M3</v>
          </cell>
          <cell r="G522">
            <v>150</v>
          </cell>
          <cell r="H522">
            <v>0</v>
          </cell>
          <cell r="I522">
            <v>2629.9999999999995</v>
          </cell>
          <cell r="J522">
            <v>0</v>
          </cell>
          <cell r="K522">
            <v>0</v>
          </cell>
          <cell r="L522">
            <v>0</v>
          </cell>
          <cell r="M522">
            <v>0</v>
          </cell>
          <cell r="N522">
            <v>0</v>
          </cell>
          <cell r="O522">
            <v>1733.3333333333333</v>
          </cell>
          <cell r="P522">
            <v>840</v>
          </cell>
          <cell r="Q522">
            <v>0</v>
          </cell>
          <cell r="R522">
            <v>56.666666666666664</v>
          </cell>
        </row>
        <row r="523">
          <cell r="F523" t="str">
            <v>일</v>
          </cell>
          <cell r="G523">
            <v>1</v>
          </cell>
          <cell r="H523">
            <v>0</v>
          </cell>
          <cell r="I523">
            <v>394500</v>
          </cell>
          <cell r="J523">
            <v>0</v>
          </cell>
          <cell r="K523">
            <v>0</v>
          </cell>
          <cell r="L523">
            <v>0</v>
          </cell>
          <cell r="M523">
            <v>0</v>
          </cell>
          <cell r="N523">
            <v>0</v>
          </cell>
          <cell r="O523">
            <v>260000</v>
          </cell>
          <cell r="P523">
            <v>126000</v>
          </cell>
          <cell r="Q523">
            <v>0</v>
          </cell>
          <cell r="R523">
            <v>8500</v>
          </cell>
        </row>
        <row r="524">
          <cell r="D524" t="str">
            <v>측구터파기(리핑암)</v>
          </cell>
          <cell r="F524" t="str">
            <v>M3</v>
          </cell>
          <cell r="G524">
            <v>1</v>
          </cell>
          <cell r="H524" t="str">
            <v/>
          </cell>
          <cell r="I524">
            <v>3682</v>
          </cell>
          <cell r="J524">
            <v>0</v>
          </cell>
          <cell r="K524">
            <v>0</v>
          </cell>
          <cell r="L524">
            <v>0</v>
          </cell>
          <cell r="M524">
            <v>0</v>
          </cell>
          <cell r="N524">
            <v>0</v>
          </cell>
          <cell r="O524">
            <v>2300</v>
          </cell>
          <cell r="P524">
            <v>1260</v>
          </cell>
          <cell r="Q524">
            <v>0</v>
          </cell>
          <cell r="R524">
            <v>122</v>
          </cell>
        </row>
        <row r="525">
          <cell r="F525" t="str">
            <v/>
          </cell>
          <cell r="G525" t="str">
            <v/>
          </cell>
          <cell r="H525" t="str">
            <v/>
          </cell>
          <cell r="I525" t="str">
            <v/>
          </cell>
          <cell r="J525" t="str">
            <v/>
          </cell>
          <cell r="K525" t="str">
            <v/>
          </cell>
          <cell r="L525" t="str">
            <v/>
          </cell>
          <cell r="M525" t="str">
            <v/>
          </cell>
          <cell r="N525" t="str">
            <v/>
          </cell>
          <cell r="O525" t="str">
            <v/>
          </cell>
          <cell r="P525" t="str">
            <v/>
          </cell>
          <cell r="Q525" t="str">
            <v/>
          </cell>
          <cell r="R525" t="str">
            <v/>
          </cell>
        </row>
        <row r="526">
          <cell r="E526" t="str">
            <v>B/K10</v>
          </cell>
          <cell r="F526" t="str">
            <v>M3</v>
          </cell>
          <cell r="G526">
            <v>200</v>
          </cell>
          <cell r="H526">
            <v>0</v>
          </cell>
          <cell r="I526">
            <v>2197.5</v>
          </cell>
          <cell r="J526">
            <v>0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1500</v>
          </cell>
          <cell r="P526">
            <v>630</v>
          </cell>
          <cell r="Q526">
            <v>0</v>
          </cell>
          <cell r="R526">
            <v>67.5</v>
          </cell>
        </row>
        <row r="527">
          <cell r="F527" t="str">
            <v>일</v>
          </cell>
          <cell r="G527">
            <v>1</v>
          </cell>
          <cell r="H527">
            <v>0</v>
          </cell>
          <cell r="I527">
            <v>439500</v>
          </cell>
          <cell r="J527">
            <v>0</v>
          </cell>
          <cell r="K527">
            <v>0</v>
          </cell>
          <cell r="L527">
            <v>0</v>
          </cell>
          <cell r="M527">
            <v>0</v>
          </cell>
          <cell r="N527">
            <v>0</v>
          </cell>
          <cell r="O527">
            <v>300000</v>
          </cell>
          <cell r="P527">
            <v>126000</v>
          </cell>
          <cell r="Q527">
            <v>0</v>
          </cell>
          <cell r="R527">
            <v>13500</v>
          </cell>
        </row>
        <row r="528">
          <cell r="E528" t="str">
            <v>B/H10</v>
          </cell>
          <cell r="F528" t="str">
            <v>M3</v>
          </cell>
          <cell r="G528">
            <v>250</v>
          </cell>
          <cell r="H528">
            <v>0</v>
          </cell>
          <cell r="I528">
            <v>1484</v>
          </cell>
          <cell r="J528">
            <v>0</v>
          </cell>
          <cell r="K528">
            <v>0</v>
          </cell>
          <cell r="L528">
            <v>0</v>
          </cell>
          <cell r="M528">
            <v>0</v>
          </cell>
          <cell r="N528">
            <v>0</v>
          </cell>
          <cell r="O528">
            <v>800</v>
          </cell>
          <cell r="P528">
            <v>630</v>
          </cell>
          <cell r="Q528">
            <v>0</v>
          </cell>
          <cell r="R528">
            <v>54</v>
          </cell>
        </row>
        <row r="529">
          <cell r="F529" t="str">
            <v>일</v>
          </cell>
          <cell r="G529">
            <v>1</v>
          </cell>
          <cell r="H529">
            <v>0</v>
          </cell>
          <cell r="I529">
            <v>371000</v>
          </cell>
          <cell r="J529">
            <v>0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  <cell r="O529">
            <v>200000</v>
          </cell>
          <cell r="P529">
            <v>157500</v>
          </cell>
          <cell r="Q529">
            <v>0</v>
          </cell>
          <cell r="R529">
            <v>13500</v>
          </cell>
        </row>
        <row r="530">
          <cell r="D530" t="str">
            <v>측구터파기(발파암)</v>
          </cell>
          <cell r="F530" t="str">
            <v>M3</v>
          </cell>
          <cell r="G530">
            <v>1</v>
          </cell>
          <cell r="H530" t="str">
            <v/>
          </cell>
          <cell r="I530">
            <v>8752</v>
          </cell>
          <cell r="J530">
            <v>0</v>
          </cell>
          <cell r="K530">
            <v>0</v>
          </cell>
          <cell r="L530">
            <v>0</v>
          </cell>
          <cell r="M530">
            <v>0</v>
          </cell>
          <cell r="N530">
            <v>0</v>
          </cell>
          <cell r="O530">
            <v>5619</v>
          </cell>
          <cell r="P530">
            <v>2850</v>
          </cell>
          <cell r="Q530">
            <v>0</v>
          </cell>
          <cell r="R530">
            <v>283</v>
          </cell>
        </row>
        <row r="531">
          <cell r="F531" t="str">
            <v/>
          </cell>
          <cell r="G531" t="str">
            <v/>
          </cell>
          <cell r="H531" t="str">
            <v/>
          </cell>
          <cell r="I531" t="str">
            <v/>
          </cell>
          <cell r="J531" t="str">
            <v/>
          </cell>
          <cell r="K531" t="str">
            <v/>
          </cell>
          <cell r="L531" t="str">
            <v/>
          </cell>
          <cell r="M531" t="str">
            <v/>
          </cell>
          <cell r="N531" t="str">
            <v/>
          </cell>
          <cell r="O531" t="str">
            <v/>
          </cell>
          <cell r="P531" t="str">
            <v/>
          </cell>
          <cell r="Q531" t="str">
            <v/>
          </cell>
          <cell r="R531" t="str">
            <v/>
          </cell>
        </row>
        <row r="532">
          <cell r="E532" t="str">
            <v>B/K10</v>
          </cell>
          <cell r="F532" t="str">
            <v>M3</v>
          </cell>
          <cell r="G532">
            <v>70</v>
          </cell>
          <cell r="H532">
            <v>0</v>
          </cell>
          <cell r="I532">
            <v>6278.5714285714284</v>
          </cell>
          <cell r="J532">
            <v>0</v>
          </cell>
          <cell r="K532">
            <v>0</v>
          </cell>
          <cell r="L532">
            <v>0</v>
          </cell>
          <cell r="M532">
            <v>0</v>
          </cell>
          <cell r="N532">
            <v>0</v>
          </cell>
          <cell r="O532">
            <v>4285.7142857142853</v>
          </cell>
          <cell r="P532">
            <v>1800</v>
          </cell>
          <cell r="Q532">
            <v>0</v>
          </cell>
          <cell r="R532">
            <v>192.85714285714286</v>
          </cell>
        </row>
        <row r="533">
          <cell r="F533" t="str">
            <v>일</v>
          </cell>
          <cell r="G533">
            <v>1</v>
          </cell>
          <cell r="H533">
            <v>0</v>
          </cell>
          <cell r="I533">
            <v>439500</v>
          </cell>
          <cell r="J533">
            <v>0</v>
          </cell>
          <cell r="K533">
            <v>0</v>
          </cell>
          <cell r="L533">
            <v>0</v>
          </cell>
          <cell r="M533">
            <v>0</v>
          </cell>
          <cell r="N533">
            <v>0</v>
          </cell>
          <cell r="O533">
            <v>300000</v>
          </cell>
          <cell r="P533">
            <v>126000</v>
          </cell>
          <cell r="Q533">
            <v>0</v>
          </cell>
          <cell r="R533">
            <v>13500</v>
          </cell>
        </row>
        <row r="534">
          <cell r="E534" t="str">
            <v>B/H10</v>
          </cell>
          <cell r="F534" t="str">
            <v>M3</v>
          </cell>
          <cell r="G534">
            <v>150</v>
          </cell>
          <cell r="H534">
            <v>0</v>
          </cell>
          <cell r="I534">
            <v>2473.333333333333</v>
          </cell>
          <cell r="J534">
            <v>0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1333.3333333333333</v>
          </cell>
          <cell r="P534">
            <v>1050</v>
          </cell>
          <cell r="Q534">
            <v>0</v>
          </cell>
          <cell r="R534">
            <v>90</v>
          </cell>
        </row>
        <row r="535">
          <cell r="F535" t="str">
            <v>일</v>
          </cell>
          <cell r="G535">
            <v>1</v>
          </cell>
          <cell r="H535">
            <v>0</v>
          </cell>
          <cell r="I535">
            <v>371000</v>
          </cell>
          <cell r="J535">
            <v>0</v>
          </cell>
          <cell r="K535">
            <v>0</v>
          </cell>
          <cell r="L535">
            <v>0</v>
          </cell>
          <cell r="M535">
            <v>0</v>
          </cell>
          <cell r="N535">
            <v>0</v>
          </cell>
          <cell r="O535">
            <v>200000</v>
          </cell>
          <cell r="P535">
            <v>157500</v>
          </cell>
          <cell r="Q535">
            <v>0</v>
          </cell>
          <cell r="R535">
            <v>13500</v>
          </cell>
        </row>
        <row r="536">
          <cell r="D536" t="str">
            <v>횡배수관 D600</v>
          </cell>
          <cell r="F536" t="str">
            <v>M</v>
          </cell>
          <cell r="G536">
            <v>1</v>
          </cell>
          <cell r="H536" t="str">
            <v/>
          </cell>
          <cell r="I536">
            <v>38398</v>
          </cell>
          <cell r="J536">
            <v>6804</v>
          </cell>
          <cell r="K536">
            <v>18488</v>
          </cell>
          <cell r="L536">
            <v>0</v>
          </cell>
          <cell r="M536">
            <v>0</v>
          </cell>
          <cell r="N536">
            <v>588</v>
          </cell>
          <cell r="O536">
            <v>6989</v>
          </cell>
          <cell r="P536">
            <v>3938</v>
          </cell>
          <cell r="Q536">
            <v>0</v>
          </cell>
          <cell r="R536">
            <v>1591</v>
          </cell>
        </row>
        <row r="537">
          <cell r="F537" t="str">
            <v/>
          </cell>
          <cell r="G537" t="str">
            <v/>
          </cell>
          <cell r="H537" t="str">
            <v/>
          </cell>
          <cell r="I537" t="str">
            <v/>
          </cell>
          <cell r="J537" t="str">
            <v/>
          </cell>
          <cell r="K537" t="str">
            <v/>
          </cell>
          <cell r="L537" t="str">
            <v/>
          </cell>
          <cell r="M537" t="str">
            <v/>
          </cell>
          <cell r="N537" t="str">
            <v/>
          </cell>
          <cell r="O537" t="str">
            <v/>
          </cell>
          <cell r="P537" t="str">
            <v/>
          </cell>
          <cell r="Q537" t="str">
            <v/>
          </cell>
          <cell r="R537" t="str">
            <v/>
          </cell>
        </row>
        <row r="538">
          <cell r="E538" t="str">
            <v>철근콘크리트타설</v>
          </cell>
          <cell r="F538" t="str">
            <v>M3</v>
          </cell>
          <cell r="G538">
            <v>2.6809651474530831</v>
          </cell>
          <cell r="H538" t="str">
            <v/>
          </cell>
          <cell r="I538">
            <v>4227.2089999999998</v>
          </cell>
          <cell r="J538">
            <v>0</v>
          </cell>
          <cell r="K538">
            <v>2238</v>
          </cell>
          <cell r="L538">
            <v>0</v>
          </cell>
          <cell r="M538">
            <v>0</v>
          </cell>
          <cell r="N538">
            <v>0</v>
          </cell>
          <cell r="O538">
            <v>1989.2090000000001</v>
          </cell>
          <cell r="P538">
            <v>0</v>
          </cell>
          <cell r="Q538">
            <v>0</v>
          </cell>
          <cell r="R538">
            <v>0</v>
          </cell>
        </row>
        <row r="539">
          <cell r="F539" t="str">
            <v>M3</v>
          </cell>
          <cell r="G539">
            <v>1</v>
          </cell>
          <cell r="H539" t="str">
            <v/>
          </cell>
          <cell r="I539">
            <v>11333</v>
          </cell>
          <cell r="J539">
            <v>0</v>
          </cell>
          <cell r="K539">
            <v>6000</v>
          </cell>
          <cell r="L539">
            <v>0</v>
          </cell>
          <cell r="M539">
            <v>0</v>
          </cell>
          <cell r="N539">
            <v>0</v>
          </cell>
          <cell r="O539">
            <v>5333</v>
          </cell>
          <cell r="P539">
            <v>0</v>
          </cell>
          <cell r="Q539">
            <v>0</v>
          </cell>
          <cell r="R539">
            <v>0</v>
          </cell>
        </row>
        <row r="540">
          <cell r="E540" t="str">
            <v>거푸집(유로폼)</v>
          </cell>
          <cell r="F540" t="str">
            <v>M2</v>
          </cell>
          <cell r="G540">
            <v>0.8</v>
          </cell>
          <cell r="H540">
            <v>0</v>
          </cell>
          <cell r="I540">
            <v>17882.5</v>
          </cell>
          <cell r="J540">
            <v>803.75</v>
          </cell>
          <cell r="K540">
            <v>16250</v>
          </cell>
          <cell r="L540">
            <v>0</v>
          </cell>
          <cell r="M540">
            <v>0</v>
          </cell>
          <cell r="N540">
            <v>587.5</v>
          </cell>
          <cell r="O540">
            <v>0</v>
          </cell>
          <cell r="P540">
            <v>0</v>
          </cell>
          <cell r="Q540">
            <v>0</v>
          </cell>
          <cell r="R540">
            <v>241.25</v>
          </cell>
        </row>
        <row r="541">
          <cell r="F541" t="str">
            <v>M2</v>
          </cell>
          <cell r="G541">
            <v>1</v>
          </cell>
          <cell r="H541">
            <v>0</v>
          </cell>
          <cell r="I541">
            <v>14306</v>
          </cell>
          <cell r="J541">
            <v>643</v>
          </cell>
          <cell r="K541">
            <v>13000</v>
          </cell>
          <cell r="L541">
            <v>0</v>
          </cell>
          <cell r="M541">
            <v>0</v>
          </cell>
          <cell r="N541">
            <v>470</v>
          </cell>
          <cell r="O541">
            <v>0</v>
          </cell>
          <cell r="P541">
            <v>0</v>
          </cell>
          <cell r="Q541">
            <v>0</v>
          </cell>
          <cell r="R541">
            <v>193</v>
          </cell>
        </row>
        <row r="542">
          <cell r="E542" t="str">
            <v>배관공</v>
          </cell>
          <cell r="F542" t="str">
            <v>M</v>
          </cell>
          <cell r="G542">
            <v>40</v>
          </cell>
          <cell r="H542">
            <v>0</v>
          </cell>
          <cell r="I542">
            <v>7012.5</v>
          </cell>
          <cell r="J542">
            <v>6000</v>
          </cell>
          <cell r="K542">
            <v>0</v>
          </cell>
          <cell r="L542">
            <v>0</v>
          </cell>
          <cell r="M542">
            <v>0</v>
          </cell>
          <cell r="N542">
            <v>0</v>
          </cell>
          <cell r="O542">
            <v>0</v>
          </cell>
          <cell r="P542">
            <v>0</v>
          </cell>
          <cell r="Q542">
            <v>0</v>
          </cell>
          <cell r="R542">
            <v>1012.5</v>
          </cell>
        </row>
        <row r="543">
          <cell r="F543" t="str">
            <v>일</v>
          </cell>
          <cell r="G543">
            <v>3</v>
          </cell>
          <cell r="H543">
            <v>0</v>
          </cell>
          <cell r="I543">
            <v>280500</v>
          </cell>
          <cell r="J543">
            <v>240000</v>
          </cell>
          <cell r="K543">
            <v>0</v>
          </cell>
          <cell r="L543">
            <v>0</v>
          </cell>
          <cell r="M543">
            <v>0</v>
          </cell>
          <cell r="N543">
            <v>0</v>
          </cell>
          <cell r="O543">
            <v>0</v>
          </cell>
          <cell r="P543">
            <v>0</v>
          </cell>
          <cell r="Q543">
            <v>0</v>
          </cell>
          <cell r="R543">
            <v>40500</v>
          </cell>
        </row>
        <row r="544">
          <cell r="E544" t="str">
            <v>B/H10</v>
          </cell>
          <cell r="F544" t="str">
            <v>M</v>
          </cell>
          <cell r="G544">
            <v>40</v>
          </cell>
          <cell r="H544">
            <v>0</v>
          </cell>
          <cell r="I544">
            <v>9275</v>
          </cell>
          <cell r="J544">
            <v>0</v>
          </cell>
          <cell r="K544">
            <v>0</v>
          </cell>
          <cell r="L544">
            <v>0</v>
          </cell>
          <cell r="M544">
            <v>0</v>
          </cell>
          <cell r="N544">
            <v>0</v>
          </cell>
          <cell r="O544">
            <v>5000</v>
          </cell>
          <cell r="P544">
            <v>3937.5</v>
          </cell>
          <cell r="Q544">
            <v>0</v>
          </cell>
          <cell r="R544">
            <v>337.5</v>
          </cell>
        </row>
        <row r="545">
          <cell r="F545" t="str">
            <v>일</v>
          </cell>
          <cell r="G545">
            <v>1</v>
          </cell>
          <cell r="H545">
            <v>0</v>
          </cell>
          <cell r="I545">
            <v>371000</v>
          </cell>
          <cell r="J545">
            <v>0</v>
          </cell>
          <cell r="K545">
            <v>0</v>
          </cell>
          <cell r="L545">
            <v>0</v>
          </cell>
          <cell r="M545">
            <v>0</v>
          </cell>
          <cell r="N545">
            <v>0</v>
          </cell>
          <cell r="O545">
            <v>200000</v>
          </cell>
          <cell r="P545">
            <v>157500</v>
          </cell>
          <cell r="Q545">
            <v>0</v>
          </cell>
          <cell r="R545">
            <v>13500</v>
          </cell>
        </row>
        <row r="546">
          <cell r="D546" t="str">
            <v>횡배수관 D800</v>
          </cell>
          <cell r="F546" t="str">
            <v>M</v>
          </cell>
          <cell r="G546">
            <v>1</v>
          </cell>
          <cell r="H546" t="str">
            <v/>
          </cell>
          <cell r="I546">
            <v>48722</v>
          </cell>
          <cell r="J546">
            <v>8958</v>
          </cell>
          <cell r="K546">
            <v>22382</v>
          </cell>
          <cell r="L546">
            <v>0</v>
          </cell>
          <cell r="M546">
            <v>0</v>
          </cell>
          <cell r="N546">
            <v>700</v>
          </cell>
          <cell r="O546">
            <v>9344</v>
          </cell>
          <cell r="P546">
            <v>5250</v>
          </cell>
          <cell r="Q546">
            <v>0</v>
          </cell>
          <cell r="R546">
            <v>2088</v>
          </cell>
        </row>
        <row r="547">
          <cell r="F547" t="str">
            <v/>
          </cell>
          <cell r="G547" t="str">
            <v/>
          </cell>
          <cell r="H547" t="str">
            <v/>
          </cell>
          <cell r="I547" t="str">
            <v/>
          </cell>
          <cell r="J547" t="str">
            <v/>
          </cell>
          <cell r="K547" t="str">
            <v/>
          </cell>
          <cell r="L547" t="str">
            <v/>
          </cell>
          <cell r="M547" t="str">
            <v/>
          </cell>
          <cell r="N547" t="str">
            <v/>
          </cell>
          <cell r="O547" t="str">
            <v/>
          </cell>
          <cell r="P547" t="str">
            <v/>
          </cell>
          <cell r="Q547" t="str">
            <v/>
          </cell>
          <cell r="R547" t="str">
            <v/>
          </cell>
        </row>
        <row r="548">
          <cell r="E548" t="str">
            <v>철근콘크리트타설</v>
          </cell>
          <cell r="F548" t="str">
            <v>M3</v>
          </cell>
          <cell r="G548">
            <v>1.9920318725099602</v>
          </cell>
          <cell r="H548" t="str">
            <v/>
          </cell>
          <cell r="I548">
            <v>5689.1660000000002</v>
          </cell>
          <cell r="J548">
            <v>0</v>
          </cell>
          <cell r="K548">
            <v>3012</v>
          </cell>
          <cell r="L548">
            <v>0</v>
          </cell>
          <cell r="M548">
            <v>0</v>
          </cell>
          <cell r="N548">
            <v>0</v>
          </cell>
          <cell r="O548">
            <v>2677.1660000000002</v>
          </cell>
          <cell r="P548">
            <v>0</v>
          </cell>
          <cell r="Q548">
            <v>0</v>
          </cell>
          <cell r="R548">
            <v>0</v>
          </cell>
        </row>
        <row r="549">
          <cell r="F549" t="str">
            <v>M3</v>
          </cell>
          <cell r="G549">
            <v>1</v>
          </cell>
          <cell r="H549" t="str">
            <v/>
          </cell>
          <cell r="I549">
            <v>11333</v>
          </cell>
          <cell r="J549">
            <v>0</v>
          </cell>
          <cell r="K549">
            <v>6000</v>
          </cell>
          <cell r="L549">
            <v>0</v>
          </cell>
          <cell r="M549">
            <v>0</v>
          </cell>
          <cell r="N549">
            <v>0</v>
          </cell>
          <cell r="O549">
            <v>5333</v>
          </cell>
          <cell r="P549">
            <v>0</v>
          </cell>
          <cell r="Q549">
            <v>0</v>
          </cell>
          <cell r="R549">
            <v>0</v>
          </cell>
        </row>
        <row r="550">
          <cell r="E550" t="str">
            <v>거푸집(유로폼)</v>
          </cell>
          <cell r="F550" t="str">
            <v>M2</v>
          </cell>
          <cell r="G550">
            <v>0.67114093959731547</v>
          </cell>
          <cell r="H550">
            <v>0</v>
          </cell>
          <cell r="I550">
            <v>21315.94</v>
          </cell>
          <cell r="J550">
            <v>958.06999999999994</v>
          </cell>
          <cell r="K550">
            <v>19370</v>
          </cell>
          <cell r="L550">
            <v>0</v>
          </cell>
          <cell r="M550">
            <v>0</v>
          </cell>
          <cell r="N550">
            <v>700.3</v>
          </cell>
          <cell r="O550">
            <v>0</v>
          </cell>
          <cell r="P550">
            <v>0</v>
          </cell>
          <cell r="Q550">
            <v>0</v>
          </cell>
          <cell r="R550">
            <v>287.57</v>
          </cell>
        </row>
        <row r="551">
          <cell r="F551" t="str">
            <v>M2</v>
          </cell>
          <cell r="G551">
            <v>1</v>
          </cell>
          <cell r="H551">
            <v>0</v>
          </cell>
          <cell r="I551">
            <v>14306</v>
          </cell>
          <cell r="J551">
            <v>643</v>
          </cell>
          <cell r="K551">
            <v>13000</v>
          </cell>
          <cell r="L551">
            <v>0</v>
          </cell>
          <cell r="M551">
            <v>0</v>
          </cell>
          <cell r="N551">
            <v>470</v>
          </cell>
          <cell r="O551">
            <v>0</v>
          </cell>
          <cell r="P551">
            <v>0</v>
          </cell>
          <cell r="Q551">
            <v>0</v>
          </cell>
          <cell r="R551">
            <v>193</v>
          </cell>
        </row>
        <row r="552">
          <cell r="E552" t="str">
            <v>배관공</v>
          </cell>
          <cell r="F552" t="str">
            <v>M</v>
          </cell>
          <cell r="G552">
            <v>30</v>
          </cell>
          <cell r="H552">
            <v>0</v>
          </cell>
          <cell r="I552">
            <v>9350</v>
          </cell>
          <cell r="J552">
            <v>8000</v>
          </cell>
          <cell r="K552">
            <v>0</v>
          </cell>
          <cell r="L552">
            <v>0</v>
          </cell>
          <cell r="M552">
            <v>0</v>
          </cell>
          <cell r="N552">
            <v>0</v>
          </cell>
          <cell r="O552">
            <v>0</v>
          </cell>
          <cell r="P552">
            <v>0</v>
          </cell>
          <cell r="Q552">
            <v>0</v>
          </cell>
          <cell r="R552">
            <v>1350</v>
          </cell>
        </row>
        <row r="553">
          <cell r="F553" t="str">
            <v>일</v>
          </cell>
          <cell r="G553">
            <v>3</v>
          </cell>
          <cell r="H553">
            <v>0</v>
          </cell>
          <cell r="I553">
            <v>280500</v>
          </cell>
          <cell r="J553">
            <v>240000</v>
          </cell>
          <cell r="K553">
            <v>0</v>
          </cell>
          <cell r="L553">
            <v>0</v>
          </cell>
          <cell r="M553">
            <v>0</v>
          </cell>
          <cell r="N553">
            <v>0</v>
          </cell>
          <cell r="O553">
            <v>0</v>
          </cell>
          <cell r="P553">
            <v>0</v>
          </cell>
          <cell r="Q553">
            <v>0</v>
          </cell>
          <cell r="R553">
            <v>40500</v>
          </cell>
        </row>
        <row r="554">
          <cell r="E554" t="str">
            <v>B/H10</v>
          </cell>
          <cell r="F554" t="str">
            <v>M</v>
          </cell>
          <cell r="G554">
            <v>30</v>
          </cell>
          <cell r="H554">
            <v>0</v>
          </cell>
          <cell r="I554">
            <v>12366.666666666668</v>
          </cell>
          <cell r="J554">
            <v>0</v>
          </cell>
          <cell r="K554">
            <v>0</v>
          </cell>
          <cell r="L554">
            <v>0</v>
          </cell>
          <cell r="M554">
            <v>0</v>
          </cell>
          <cell r="N554">
            <v>0</v>
          </cell>
          <cell r="O554">
            <v>6666.666666666667</v>
          </cell>
          <cell r="P554">
            <v>5250</v>
          </cell>
          <cell r="Q554">
            <v>0</v>
          </cell>
          <cell r="R554">
            <v>450</v>
          </cell>
        </row>
        <row r="555">
          <cell r="F555" t="str">
            <v>일</v>
          </cell>
          <cell r="G555">
            <v>1</v>
          </cell>
          <cell r="H555">
            <v>0</v>
          </cell>
          <cell r="I555">
            <v>371000</v>
          </cell>
          <cell r="J555">
            <v>0</v>
          </cell>
          <cell r="K555">
            <v>0</v>
          </cell>
          <cell r="L555">
            <v>0</v>
          </cell>
          <cell r="M555">
            <v>0</v>
          </cell>
          <cell r="N555">
            <v>0</v>
          </cell>
          <cell r="O555">
            <v>200000</v>
          </cell>
          <cell r="P555">
            <v>157500</v>
          </cell>
          <cell r="Q555">
            <v>0</v>
          </cell>
          <cell r="R555">
            <v>13500</v>
          </cell>
        </row>
        <row r="556">
          <cell r="D556" t="str">
            <v>횡배수관 D1000</v>
          </cell>
          <cell r="F556" t="str">
            <v>M</v>
          </cell>
          <cell r="G556">
            <v>1</v>
          </cell>
          <cell r="H556" t="str">
            <v/>
          </cell>
          <cell r="I556">
            <v>65736</v>
          </cell>
          <cell r="J556">
            <v>13145</v>
          </cell>
          <cell r="K556">
            <v>27214</v>
          </cell>
          <cell r="L556">
            <v>0</v>
          </cell>
          <cell r="M556">
            <v>0</v>
          </cell>
          <cell r="N556">
            <v>837</v>
          </cell>
          <cell r="O556">
            <v>13621</v>
          </cell>
          <cell r="P556">
            <v>7875</v>
          </cell>
          <cell r="Q556">
            <v>0</v>
          </cell>
          <cell r="R556">
            <v>3044</v>
          </cell>
        </row>
        <row r="557">
          <cell r="F557" t="str">
            <v/>
          </cell>
          <cell r="G557" t="str">
            <v/>
          </cell>
          <cell r="H557" t="str">
            <v/>
          </cell>
          <cell r="I557" t="str">
            <v/>
          </cell>
          <cell r="J557" t="str">
            <v/>
          </cell>
          <cell r="K557" t="str">
            <v/>
          </cell>
          <cell r="L557" t="str">
            <v/>
          </cell>
          <cell r="M557" t="str">
            <v/>
          </cell>
          <cell r="N557" t="str">
            <v/>
          </cell>
          <cell r="O557" t="str">
            <v/>
          </cell>
          <cell r="P557" t="str">
            <v/>
          </cell>
          <cell r="Q557" t="str">
            <v/>
          </cell>
          <cell r="R557" t="str">
            <v/>
          </cell>
        </row>
        <row r="558">
          <cell r="E558" t="str">
            <v>철근콘크리트타설</v>
          </cell>
          <cell r="F558" t="str">
            <v>M3</v>
          </cell>
          <cell r="G558">
            <v>1.4727540500736376</v>
          </cell>
          <cell r="H558" t="str">
            <v/>
          </cell>
          <cell r="I558">
            <v>7695.1070000000009</v>
          </cell>
          <cell r="J558">
            <v>0</v>
          </cell>
          <cell r="K558">
            <v>4074.0000000000005</v>
          </cell>
          <cell r="L558">
            <v>0</v>
          </cell>
          <cell r="M558">
            <v>0</v>
          </cell>
          <cell r="N558">
            <v>0</v>
          </cell>
          <cell r="O558">
            <v>3621.1070000000004</v>
          </cell>
          <cell r="P558">
            <v>0</v>
          </cell>
          <cell r="Q558">
            <v>0</v>
          </cell>
          <cell r="R558">
            <v>0</v>
          </cell>
        </row>
        <row r="559">
          <cell r="F559" t="str">
            <v>M3</v>
          </cell>
          <cell r="G559">
            <v>1</v>
          </cell>
          <cell r="H559" t="str">
            <v/>
          </cell>
          <cell r="I559">
            <v>11333</v>
          </cell>
          <cell r="J559">
            <v>0</v>
          </cell>
          <cell r="K559">
            <v>6000</v>
          </cell>
          <cell r="L559">
            <v>0</v>
          </cell>
          <cell r="M559">
            <v>0</v>
          </cell>
          <cell r="N559">
            <v>0</v>
          </cell>
          <cell r="O559">
            <v>5333</v>
          </cell>
          <cell r="P559">
            <v>0</v>
          </cell>
          <cell r="Q559">
            <v>0</v>
          </cell>
          <cell r="R559">
            <v>0</v>
          </cell>
        </row>
        <row r="560">
          <cell r="E560" t="str">
            <v>거푸집(유로폼)</v>
          </cell>
          <cell r="F560" t="str">
            <v>M2</v>
          </cell>
          <cell r="G560">
            <v>0.5617977528089888</v>
          </cell>
          <cell r="H560">
            <v>0</v>
          </cell>
          <cell r="I560">
            <v>25464.68</v>
          </cell>
          <cell r="J560">
            <v>1144.54</v>
          </cell>
          <cell r="K560">
            <v>23140</v>
          </cell>
          <cell r="L560">
            <v>0</v>
          </cell>
          <cell r="M560">
            <v>0</v>
          </cell>
          <cell r="N560">
            <v>836.59999999999991</v>
          </cell>
          <cell r="O560">
            <v>0</v>
          </cell>
          <cell r="P560">
            <v>0</v>
          </cell>
          <cell r="Q560">
            <v>0</v>
          </cell>
          <cell r="R560">
            <v>343.53999999999996</v>
          </cell>
        </row>
        <row r="561">
          <cell r="F561" t="str">
            <v>M2</v>
          </cell>
          <cell r="G561">
            <v>1</v>
          </cell>
          <cell r="H561">
            <v>0</v>
          </cell>
          <cell r="I561">
            <v>14306</v>
          </cell>
          <cell r="J561">
            <v>643</v>
          </cell>
          <cell r="K561">
            <v>13000</v>
          </cell>
          <cell r="L561">
            <v>0</v>
          </cell>
          <cell r="M561">
            <v>0</v>
          </cell>
          <cell r="N561">
            <v>470</v>
          </cell>
          <cell r="O561">
            <v>0</v>
          </cell>
          <cell r="P561">
            <v>0</v>
          </cell>
          <cell r="Q561">
            <v>0</v>
          </cell>
          <cell r="R561">
            <v>193</v>
          </cell>
        </row>
        <row r="562">
          <cell r="E562" t="str">
            <v>배관공</v>
          </cell>
          <cell r="F562" t="str">
            <v>M</v>
          </cell>
          <cell r="G562">
            <v>20</v>
          </cell>
          <cell r="H562">
            <v>0</v>
          </cell>
          <cell r="I562">
            <v>14025</v>
          </cell>
          <cell r="J562">
            <v>12000</v>
          </cell>
          <cell r="K562">
            <v>0</v>
          </cell>
          <cell r="L562">
            <v>0</v>
          </cell>
          <cell r="M562">
            <v>0</v>
          </cell>
          <cell r="N562">
            <v>0</v>
          </cell>
          <cell r="O562">
            <v>0</v>
          </cell>
          <cell r="P562">
            <v>0</v>
          </cell>
          <cell r="Q562">
            <v>0</v>
          </cell>
          <cell r="R562">
            <v>2025</v>
          </cell>
        </row>
        <row r="563">
          <cell r="F563" t="str">
            <v>일</v>
          </cell>
          <cell r="G563">
            <v>3</v>
          </cell>
          <cell r="H563">
            <v>0</v>
          </cell>
          <cell r="I563">
            <v>280500</v>
          </cell>
          <cell r="J563">
            <v>240000</v>
          </cell>
          <cell r="K563">
            <v>0</v>
          </cell>
          <cell r="L563">
            <v>0</v>
          </cell>
          <cell r="M563">
            <v>0</v>
          </cell>
          <cell r="N563">
            <v>0</v>
          </cell>
          <cell r="O563">
            <v>0</v>
          </cell>
          <cell r="P563">
            <v>0</v>
          </cell>
          <cell r="Q563">
            <v>0</v>
          </cell>
          <cell r="R563">
            <v>40500</v>
          </cell>
        </row>
        <row r="564">
          <cell r="E564" t="str">
            <v>B/H10</v>
          </cell>
          <cell r="F564" t="str">
            <v>M</v>
          </cell>
          <cell r="G564">
            <v>20</v>
          </cell>
          <cell r="H564">
            <v>0</v>
          </cell>
          <cell r="I564">
            <v>18550</v>
          </cell>
          <cell r="J564">
            <v>0</v>
          </cell>
          <cell r="K564">
            <v>0</v>
          </cell>
          <cell r="L564">
            <v>0</v>
          </cell>
          <cell r="M564">
            <v>0</v>
          </cell>
          <cell r="N564">
            <v>0</v>
          </cell>
          <cell r="O564">
            <v>10000</v>
          </cell>
          <cell r="P564">
            <v>7875</v>
          </cell>
          <cell r="Q564">
            <v>0</v>
          </cell>
          <cell r="R564">
            <v>675</v>
          </cell>
        </row>
        <row r="565">
          <cell r="F565" t="str">
            <v>일</v>
          </cell>
          <cell r="G565">
            <v>1</v>
          </cell>
          <cell r="H565">
            <v>0</v>
          </cell>
          <cell r="I565">
            <v>371000</v>
          </cell>
          <cell r="J565">
            <v>0</v>
          </cell>
          <cell r="K565">
            <v>0</v>
          </cell>
          <cell r="L565">
            <v>0</v>
          </cell>
          <cell r="M565">
            <v>0</v>
          </cell>
          <cell r="N565">
            <v>0</v>
          </cell>
          <cell r="O565">
            <v>200000</v>
          </cell>
          <cell r="P565">
            <v>157500</v>
          </cell>
          <cell r="Q565">
            <v>0</v>
          </cell>
          <cell r="R565">
            <v>13500</v>
          </cell>
        </row>
        <row r="566">
          <cell r="D566" t="str">
            <v>횡배수관 D1200</v>
          </cell>
          <cell r="F566" t="str">
            <v>M</v>
          </cell>
          <cell r="G566">
            <v>1</v>
          </cell>
          <cell r="H566" t="str">
            <v/>
          </cell>
          <cell r="I566">
            <v>85414</v>
          </cell>
          <cell r="J566">
            <v>17395</v>
          </cell>
          <cell r="K566">
            <v>34000</v>
          </cell>
          <cell r="L566">
            <v>0</v>
          </cell>
          <cell r="M566">
            <v>0</v>
          </cell>
          <cell r="N566">
            <v>1020</v>
          </cell>
          <cell r="O566">
            <v>18480</v>
          </cell>
          <cell r="P566">
            <v>10500</v>
          </cell>
          <cell r="Q566">
            <v>0</v>
          </cell>
          <cell r="R566">
            <v>4019</v>
          </cell>
        </row>
        <row r="567">
          <cell r="F567" t="str">
            <v/>
          </cell>
          <cell r="G567" t="str">
            <v/>
          </cell>
          <cell r="H567" t="str">
            <v/>
          </cell>
          <cell r="I567" t="str">
            <v/>
          </cell>
          <cell r="J567" t="str">
            <v/>
          </cell>
          <cell r="K567" t="str">
            <v/>
          </cell>
          <cell r="L567" t="str">
            <v/>
          </cell>
          <cell r="M567" t="str">
            <v/>
          </cell>
          <cell r="N567" t="str">
            <v/>
          </cell>
          <cell r="O567" t="str">
            <v/>
          </cell>
          <cell r="P567" t="str">
            <v/>
          </cell>
          <cell r="Q567" t="str">
            <v/>
          </cell>
          <cell r="R567" t="str">
            <v/>
          </cell>
        </row>
        <row r="568">
          <cell r="E568" t="str">
            <v>철근콘크리트타설</v>
          </cell>
          <cell r="F568" t="str">
            <v>M3</v>
          </cell>
          <cell r="G568">
            <v>1.0362694300518136</v>
          </cell>
          <cell r="H568" t="str">
            <v/>
          </cell>
          <cell r="I568">
            <v>10936.344999999998</v>
          </cell>
          <cell r="J568">
            <v>0</v>
          </cell>
          <cell r="K568">
            <v>5789.9999999999991</v>
          </cell>
          <cell r="L568">
            <v>0</v>
          </cell>
          <cell r="M568">
            <v>0</v>
          </cell>
          <cell r="N568">
            <v>0</v>
          </cell>
          <cell r="O568">
            <v>5146.3449999999993</v>
          </cell>
          <cell r="P568">
            <v>0</v>
          </cell>
          <cell r="Q568">
            <v>0</v>
          </cell>
          <cell r="R568">
            <v>0</v>
          </cell>
        </row>
        <row r="569">
          <cell r="F569" t="str">
            <v>M3</v>
          </cell>
          <cell r="G569">
            <v>1</v>
          </cell>
          <cell r="H569" t="str">
            <v/>
          </cell>
          <cell r="I569">
            <v>11333</v>
          </cell>
          <cell r="J569">
            <v>0</v>
          </cell>
          <cell r="K569">
            <v>6000</v>
          </cell>
          <cell r="L569">
            <v>0</v>
          </cell>
          <cell r="M569">
            <v>0</v>
          </cell>
          <cell r="N569">
            <v>0</v>
          </cell>
          <cell r="O569">
            <v>5333</v>
          </cell>
          <cell r="P569">
            <v>0</v>
          </cell>
          <cell r="Q569">
            <v>0</v>
          </cell>
          <cell r="R569">
            <v>0</v>
          </cell>
        </row>
        <row r="570">
          <cell r="E570" t="str">
            <v>거푸집(유로폼)</v>
          </cell>
          <cell r="F570" t="str">
            <v>M2</v>
          </cell>
          <cell r="G570">
            <v>0.46082949308755761</v>
          </cell>
          <cell r="H570">
            <v>0</v>
          </cell>
          <cell r="I570">
            <v>31044.020000000004</v>
          </cell>
          <cell r="J570">
            <v>1395.31</v>
          </cell>
          <cell r="K570">
            <v>28210</v>
          </cell>
          <cell r="L570">
            <v>0</v>
          </cell>
          <cell r="M570">
            <v>0</v>
          </cell>
          <cell r="N570">
            <v>1019.9</v>
          </cell>
          <cell r="O570">
            <v>0</v>
          </cell>
          <cell r="P570">
            <v>0</v>
          </cell>
          <cell r="Q570">
            <v>0</v>
          </cell>
          <cell r="R570">
            <v>418.81</v>
          </cell>
        </row>
        <row r="571">
          <cell r="F571" t="str">
            <v>M2</v>
          </cell>
          <cell r="G571">
            <v>1</v>
          </cell>
          <cell r="H571">
            <v>0</v>
          </cell>
          <cell r="I571">
            <v>14306</v>
          </cell>
          <cell r="J571">
            <v>643</v>
          </cell>
          <cell r="K571">
            <v>13000</v>
          </cell>
          <cell r="L571">
            <v>0</v>
          </cell>
          <cell r="M571">
            <v>0</v>
          </cell>
          <cell r="N571">
            <v>470</v>
          </cell>
          <cell r="O571">
            <v>0</v>
          </cell>
          <cell r="P571">
            <v>0</v>
          </cell>
          <cell r="Q571">
            <v>0</v>
          </cell>
          <cell r="R571">
            <v>193</v>
          </cell>
        </row>
        <row r="572">
          <cell r="E572" t="str">
            <v>배관공</v>
          </cell>
          <cell r="F572" t="str">
            <v>M</v>
          </cell>
          <cell r="G572">
            <v>15</v>
          </cell>
          <cell r="H572">
            <v>0</v>
          </cell>
          <cell r="I572">
            <v>18700</v>
          </cell>
          <cell r="J572">
            <v>16000</v>
          </cell>
          <cell r="K572">
            <v>0</v>
          </cell>
          <cell r="L572">
            <v>0</v>
          </cell>
          <cell r="M572">
            <v>0</v>
          </cell>
          <cell r="N572">
            <v>0</v>
          </cell>
          <cell r="O572">
            <v>0</v>
          </cell>
          <cell r="P572">
            <v>0</v>
          </cell>
          <cell r="Q572">
            <v>0</v>
          </cell>
          <cell r="R572">
            <v>2700</v>
          </cell>
        </row>
        <row r="573">
          <cell r="F573" t="str">
            <v>일</v>
          </cell>
          <cell r="G573">
            <v>3</v>
          </cell>
          <cell r="H573">
            <v>0</v>
          </cell>
          <cell r="I573">
            <v>280500</v>
          </cell>
          <cell r="J573">
            <v>240000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  <cell r="O573">
            <v>0</v>
          </cell>
          <cell r="P573">
            <v>0</v>
          </cell>
          <cell r="Q573">
            <v>0</v>
          </cell>
          <cell r="R573">
            <v>40500</v>
          </cell>
        </row>
        <row r="574">
          <cell r="E574" t="str">
            <v>B/H10</v>
          </cell>
          <cell r="F574" t="str">
            <v>M</v>
          </cell>
          <cell r="G574">
            <v>15</v>
          </cell>
          <cell r="H574">
            <v>0</v>
          </cell>
          <cell r="I574">
            <v>24733.333333333336</v>
          </cell>
          <cell r="J574">
            <v>0</v>
          </cell>
          <cell r="K574">
            <v>0</v>
          </cell>
          <cell r="L574">
            <v>0</v>
          </cell>
          <cell r="M574">
            <v>0</v>
          </cell>
          <cell r="N574">
            <v>0</v>
          </cell>
          <cell r="O574">
            <v>13333.333333333334</v>
          </cell>
          <cell r="P574">
            <v>10500</v>
          </cell>
          <cell r="Q574">
            <v>0</v>
          </cell>
          <cell r="R574">
            <v>900</v>
          </cell>
        </row>
        <row r="575">
          <cell r="F575" t="str">
            <v>일</v>
          </cell>
          <cell r="G575">
            <v>1</v>
          </cell>
          <cell r="H575">
            <v>0</v>
          </cell>
          <cell r="I575">
            <v>371000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>
            <v>200000</v>
          </cell>
          <cell r="P575">
            <v>157500</v>
          </cell>
          <cell r="Q575">
            <v>0</v>
          </cell>
          <cell r="R575">
            <v>13500</v>
          </cell>
        </row>
        <row r="576">
          <cell r="D576" t="str">
            <v>횡배수관 D800보강</v>
          </cell>
          <cell r="F576" t="str">
            <v>M</v>
          </cell>
          <cell r="G576">
            <v>1</v>
          </cell>
          <cell r="H576" t="str">
            <v/>
          </cell>
          <cell r="I576">
            <v>73082</v>
          </cell>
          <cell r="J576">
            <v>9788</v>
          </cell>
          <cell r="K576">
            <v>42278</v>
          </cell>
          <cell r="L576">
            <v>0</v>
          </cell>
          <cell r="M576">
            <v>0</v>
          </cell>
          <cell r="N576">
            <v>1307</v>
          </cell>
          <cell r="O576">
            <v>12122</v>
          </cell>
          <cell r="P576">
            <v>5250</v>
          </cell>
          <cell r="Q576">
            <v>0</v>
          </cell>
          <cell r="R576">
            <v>2337</v>
          </cell>
        </row>
        <row r="577">
          <cell r="F577" t="str">
            <v/>
          </cell>
          <cell r="G577" t="str">
            <v/>
          </cell>
          <cell r="H577" t="str">
            <v/>
          </cell>
          <cell r="I577" t="str">
            <v/>
          </cell>
          <cell r="J577" t="str">
            <v/>
          </cell>
          <cell r="K577" t="str">
            <v/>
          </cell>
          <cell r="L577" t="str">
            <v/>
          </cell>
          <cell r="M577" t="str">
            <v/>
          </cell>
          <cell r="N577" t="str">
            <v/>
          </cell>
          <cell r="O577" t="str">
            <v/>
          </cell>
          <cell r="P577" t="str">
            <v/>
          </cell>
          <cell r="Q577" t="str">
            <v/>
          </cell>
          <cell r="R577" t="str">
            <v/>
          </cell>
        </row>
        <row r="578">
          <cell r="E578" t="str">
            <v>철근콘크리트타설</v>
          </cell>
          <cell r="F578" t="str">
            <v>M3</v>
          </cell>
          <cell r="G578">
            <v>0.97751710654936474</v>
          </cell>
          <cell r="H578" t="str">
            <v/>
          </cell>
          <cell r="I578">
            <v>11593.659</v>
          </cell>
          <cell r="J578">
            <v>0</v>
          </cell>
          <cell r="K578">
            <v>6137.9999999999991</v>
          </cell>
          <cell r="L578">
            <v>0</v>
          </cell>
          <cell r="M578">
            <v>0</v>
          </cell>
          <cell r="N578">
            <v>0</v>
          </cell>
          <cell r="O578">
            <v>5455.6589999999997</v>
          </cell>
          <cell r="P578">
            <v>0</v>
          </cell>
          <cell r="Q578">
            <v>0</v>
          </cell>
          <cell r="R578">
            <v>0</v>
          </cell>
        </row>
        <row r="579">
          <cell r="F579" t="str">
            <v>M3</v>
          </cell>
          <cell r="G579">
            <v>1</v>
          </cell>
          <cell r="H579" t="str">
            <v/>
          </cell>
          <cell r="I579">
            <v>11333</v>
          </cell>
          <cell r="J579">
            <v>0</v>
          </cell>
          <cell r="K579">
            <v>6000</v>
          </cell>
          <cell r="L579">
            <v>0</v>
          </cell>
          <cell r="M579">
            <v>0</v>
          </cell>
          <cell r="N579">
            <v>0</v>
          </cell>
          <cell r="O579">
            <v>5333</v>
          </cell>
          <cell r="P579">
            <v>0</v>
          </cell>
          <cell r="Q579">
            <v>0</v>
          </cell>
          <cell r="R579">
            <v>0</v>
          </cell>
        </row>
        <row r="580">
          <cell r="E580" t="str">
            <v>거푸집(유로폼)</v>
          </cell>
          <cell r="F580" t="str">
            <v>M2</v>
          </cell>
          <cell r="G580">
            <v>0.35971223021582738</v>
          </cell>
          <cell r="H580">
            <v>0</v>
          </cell>
          <cell r="I580">
            <v>39770.679999999993</v>
          </cell>
          <cell r="J580">
            <v>1787.5399999999997</v>
          </cell>
          <cell r="K580">
            <v>36139.999999999993</v>
          </cell>
          <cell r="L580">
            <v>0</v>
          </cell>
          <cell r="M580">
            <v>0</v>
          </cell>
          <cell r="N580">
            <v>1306.5999999999999</v>
          </cell>
          <cell r="O580">
            <v>0</v>
          </cell>
          <cell r="P580">
            <v>0</v>
          </cell>
          <cell r="Q580">
            <v>0</v>
          </cell>
          <cell r="R580">
            <v>536.54</v>
          </cell>
        </row>
        <row r="581">
          <cell r="F581" t="str">
            <v>M2</v>
          </cell>
          <cell r="G581">
            <v>1</v>
          </cell>
          <cell r="H581">
            <v>0</v>
          </cell>
          <cell r="I581">
            <v>14306</v>
          </cell>
          <cell r="J581">
            <v>643</v>
          </cell>
          <cell r="K581">
            <v>13000</v>
          </cell>
          <cell r="L581">
            <v>0</v>
          </cell>
          <cell r="M581">
            <v>0</v>
          </cell>
          <cell r="N581">
            <v>470</v>
          </cell>
          <cell r="O581">
            <v>0</v>
          </cell>
          <cell r="P581">
            <v>0</v>
          </cell>
          <cell r="Q581">
            <v>0</v>
          </cell>
          <cell r="R581">
            <v>193</v>
          </cell>
        </row>
        <row r="582">
          <cell r="E582" t="str">
            <v>배관공</v>
          </cell>
          <cell r="F582" t="str">
            <v>M</v>
          </cell>
          <cell r="G582">
            <v>30</v>
          </cell>
          <cell r="H582">
            <v>0</v>
          </cell>
          <cell r="I582">
            <v>9350</v>
          </cell>
          <cell r="J582">
            <v>8000</v>
          </cell>
          <cell r="K582">
            <v>0</v>
          </cell>
          <cell r="L582">
            <v>0</v>
          </cell>
          <cell r="M582">
            <v>0</v>
          </cell>
          <cell r="N582">
            <v>0</v>
          </cell>
          <cell r="O582">
            <v>0</v>
          </cell>
          <cell r="P582">
            <v>0</v>
          </cell>
          <cell r="Q582">
            <v>0</v>
          </cell>
          <cell r="R582">
            <v>1350</v>
          </cell>
        </row>
        <row r="583">
          <cell r="F583" t="str">
            <v>일</v>
          </cell>
          <cell r="G583">
            <v>3</v>
          </cell>
          <cell r="H583">
            <v>0</v>
          </cell>
          <cell r="I583">
            <v>280500</v>
          </cell>
          <cell r="J583">
            <v>240000</v>
          </cell>
          <cell r="K583">
            <v>0</v>
          </cell>
          <cell r="L583">
            <v>0</v>
          </cell>
          <cell r="M583">
            <v>0</v>
          </cell>
          <cell r="N583">
            <v>0</v>
          </cell>
          <cell r="O583">
            <v>0</v>
          </cell>
          <cell r="P583">
            <v>0</v>
          </cell>
          <cell r="Q583">
            <v>0</v>
          </cell>
          <cell r="R583">
            <v>40500</v>
          </cell>
        </row>
        <row r="584">
          <cell r="E584" t="str">
            <v>B/H10</v>
          </cell>
          <cell r="F584" t="str">
            <v>M</v>
          </cell>
          <cell r="G584">
            <v>30</v>
          </cell>
          <cell r="H584">
            <v>0</v>
          </cell>
          <cell r="I584">
            <v>12366.666666666668</v>
          </cell>
          <cell r="J584">
            <v>0</v>
          </cell>
          <cell r="K584">
            <v>0</v>
          </cell>
          <cell r="L584">
            <v>0</v>
          </cell>
          <cell r="M584">
            <v>0</v>
          </cell>
          <cell r="N584">
            <v>0</v>
          </cell>
          <cell r="O584">
            <v>6666.666666666667</v>
          </cell>
          <cell r="P584">
            <v>5250</v>
          </cell>
          <cell r="Q584">
            <v>0</v>
          </cell>
          <cell r="R584">
            <v>450</v>
          </cell>
        </row>
        <row r="585">
          <cell r="F585" t="str">
            <v>일</v>
          </cell>
          <cell r="G585">
            <v>1</v>
          </cell>
          <cell r="H585">
            <v>0</v>
          </cell>
          <cell r="I585">
            <v>371000</v>
          </cell>
          <cell r="J585">
            <v>0</v>
          </cell>
          <cell r="K585">
            <v>0</v>
          </cell>
          <cell r="L585">
            <v>0</v>
          </cell>
          <cell r="M585">
            <v>0</v>
          </cell>
          <cell r="N585">
            <v>0</v>
          </cell>
          <cell r="O585">
            <v>200000</v>
          </cell>
          <cell r="P585">
            <v>157500</v>
          </cell>
          <cell r="Q585">
            <v>0</v>
          </cell>
          <cell r="R585">
            <v>13500</v>
          </cell>
        </row>
        <row r="586">
          <cell r="D586" t="str">
            <v>횡배수관 D1000보강1</v>
          </cell>
          <cell r="F586" t="str">
            <v>M</v>
          </cell>
          <cell r="G586">
            <v>1</v>
          </cell>
          <cell r="H586" t="str">
            <v/>
          </cell>
          <cell r="I586">
            <v>93591</v>
          </cell>
          <cell r="J586">
            <v>14083</v>
          </cell>
          <cell r="K586">
            <v>49884</v>
          </cell>
          <cell r="L586">
            <v>0</v>
          </cell>
          <cell r="M586">
            <v>0</v>
          </cell>
          <cell r="N586">
            <v>1523</v>
          </cell>
          <cell r="O586">
            <v>16901</v>
          </cell>
          <cell r="P586">
            <v>7875</v>
          </cell>
          <cell r="Q586">
            <v>0</v>
          </cell>
          <cell r="R586">
            <v>3325</v>
          </cell>
        </row>
        <row r="587">
          <cell r="D587" t="str">
            <v>(5~10M)</v>
          </cell>
          <cell r="F587" t="str">
            <v/>
          </cell>
          <cell r="G587" t="str">
            <v/>
          </cell>
          <cell r="H587" t="str">
            <v/>
          </cell>
          <cell r="I587" t="str">
            <v/>
          </cell>
          <cell r="J587" t="str">
            <v/>
          </cell>
          <cell r="K587" t="str">
            <v/>
          </cell>
          <cell r="L587" t="str">
            <v/>
          </cell>
          <cell r="M587" t="str">
            <v/>
          </cell>
          <cell r="N587" t="str">
            <v/>
          </cell>
          <cell r="O587" t="str">
            <v/>
          </cell>
          <cell r="P587" t="str">
            <v/>
          </cell>
          <cell r="Q587" t="str">
            <v/>
          </cell>
          <cell r="R587" t="str">
            <v/>
          </cell>
        </row>
        <row r="588">
          <cell r="E588" t="str">
            <v>철근콘크리트타설</v>
          </cell>
          <cell r="F588" t="str">
            <v>M3</v>
          </cell>
          <cell r="G588">
            <v>0.77279752704791338</v>
          </cell>
          <cell r="H588" t="str">
            <v/>
          </cell>
          <cell r="I588">
            <v>14664.902000000002</v>
          </cell>
          <cell r="J588">
            <v>0</v>
          </cell>
          <cell r="K588">
            <v>7764.0000000000009</v>
          </cell>
          <cell r="L588">
            <v>0</v>
          </cell>
          <cell r="M588">
            <v>0</v>
          </cell>
          <cell r="N588">
            <v>0</v>
          </cell>
          <cell r="O588">
            <v>6900.902000000001</v>
          </cell>
          <cell r="P588">
            <v>0</v>
          </cell>
          <cell r="Q588">
            <v>0</v>
          </cell>
          <cell r="R588">
            <v>0</v>
          </cell>
        </row>
        <row r="589">
          <cell r="F589" t="str">
            <v>M3</v>
          </cell>
          <cell r="G589">
            <v>1</v>
          </cell>
          <cell r="H589" t="str">
            <v/>
          </cell>
          <cell r="I589">
            <v>11333</v>
          </cell>
          <cell r="J589">
            <v>0</v>
          </cell>
          <cell r="K589">
            <v>6000</v>
          </cell>
          <cell r="L589">
            <v>0</v>
          </cell>
          <cell r="M589">
            <v>0</v>
          </cell>
          <cell r="N589">
            <v>0</v>
          </cell>
          <cell r="O589">
            <v>5333</v>
          </cell>
          <cell r="P589">
            <v>0</v>
          </cell>
          <cell r="Q589">
            <v>0</v>
          </cell>
          <cell r="R589">
            <v>0</v>
          </cell>
        </row>
        <row r="590">
          <cell r="E590" t="str">
            <v>거푸집(유로폼)</v>
          </cell>
          <cell r="F590" t="str">
            <v>M2</v>
          </cell>
          <cell r="G590">
            <v>0.30864197530864196</v>
          </cell>
          <cell r="H590">
            <v>0</v>
          </cell>
          <cell r="I590">
            <v>46351.44</v>
          </cell>
          <cell r="J590">
            <v>2083.3200000000002</v>
          </cell>
          <cell r="K590">
            <v>42120</v>
          </cell>
          <cell r="L590">
            <v>0</v>
          </cell>
          <cell r="M590">
            <v>0</v>
          </cell>
          <cell r="N590">
            <v>1522.8000000000002</v>
          </cell>
          <cell r="O590">
            <v>0</v>
          </cell>
          <cell r="P590">
            <v>0</v>
          </cell>
          <cell r="Q590">
            <v>0</v>
          </cell>
          <cell r="R590">
            <v>625.32000000000005</v>
          </cell>
        </row>
        <row r="591">
          <cell r="F591" t="str">
            <v>M2</v>
          </cell>
          <cell r="G591">
            <v>1</v>
          </cell>
          <cell r="H591">
            <v>0</v>
          </cell>
          <cell r="I591">
            <v>14306</v>
          </cell>
          <cell r="J591">
            <v>643</v>
          </cell>
          <cell r="K591">
            <v>13000</v>
          </cell>
          <cell r="L591">
            <v>0</v>
          </cell>
          <cell r="M591">
            <v>0</v>
          </cell>
          <cell r="N591">
            <v>470</v>
          </cell>
          <cell r="O591">
            <v>0</v>
          </cell>
          <cell r="P591">
            <v>0</v>
          </cell>
          <cell r="Q591">
            <v>0</v>
          </cell>
          <cell r="R591">
            <v>193</v>
          </cell>
        </row>
        <row r="592">
          <cell r="E592" t="str">
            <v>배관공</v>
          </cell>
          <cell r="F592" t="str">
            <v>M</v>
          </cell>
          <cell r="G592">
            <v>20</v>
          </cell>
          <cell r="H592">
            <v>0</v>
          </cell>
          <cell r="I592">
            <v>14025</v>
          </cell>
          <cell r="J592">
            <v>12000</v>
          </cell>
          <cell r="K592">
            <v>0</v>
          </cell>
          <cell r="L592">
            <v>0</v>
          </cell>
          <cell r="M592">
            <v>0</v>
          </cell>
          <cell r="N592">
            <v>0</v>
          </cell>
          <cell r="O592">
            <v>0</v>
          </cell>
          <cell r="P592">
            <v>0</v>
          </cell>
          <cell r="Q592">
            <v>0</v>
          </cell>
          <cell r="R592">
            <v>2025</v>
          </cell>
        </row>
        <row r="593">
          <cell r="F593" t="str">
            <v>일</v>
          </cell>
          <cell r="G593">
            <v>3</v>
          </cell>
          <cell r="H593">
            <v>0</v>
          </cell>
          <cell r="I593">
            <v>280500</v>
          </cell>
          <cell r="J593">
            <v>240000</v>
          </cell>
          <cell r="K593">
            <v>0</v>
          </cell>
          <cell r="L593">
            <v>0</v>
          </cell>
          <cell r="M593">
            <v>0</v>
          </cell>
          <cell r="N593">
            <v>0</v>
          </cell>
          <cell r="O593">
            <v>0</v>
          </cell>
          <cell r="P593">
            <v>0</v>
          </cell>
          <cell r="Q593">
            <v>0</v>
          </cell>
          <cell r="R593">
            <v>40500</v>
          </cell>
        </row>
        <row r="594">
          <cell r="E594" t="str">
            <v>B/H10</v>
          </cell>
          <cell r="F594" t="str">
            <v>M</v>
          </cell>
          <cell r="G594">
            <v>20</v>
          </cell>
          <cell r="H594">
            <v>0</v>
          </cell>
          <cell r="I594">
            <v>18550</v>
          </cell>
          <cell r="J594">
            <v>0</v>
          </cell>
          <cell r="K594">
            <v>0</v>
          </cell>
          <cell r="L594">
            <v>0</v>
          </cell>
          <cell r="M594">
            <v>0</v>
          </cell>
          <cell r="N594">
            <v>0</v>
          </cell>
          <cell r="O594">
            <v>10000</v>
          </cell>
          <cell r="P594">
            <v>7875</v>
          </cell>
          <cell r="Q594">
            <v>0</v>
          </cell>
          <cell r="R594">
            <v>675</v>
          </cell>
        </row>
        <row r="595">
          <cell r="F595" t="str">
            <v>일</v>
          </cell>
          <cell r="G595">
            <v>1</v>
          </cell>
          <cell r="H595">
            <v>0</v>
          </cell>
          <cell r="I595">
            <v>371000</v>
          </cell>
          <cell r="J595">
            <v>0</v>
          </cell>
          <cell r="K595">
            <v>0</v>
          </cell>
          <cell r="L595">
            <v>0</v>
          </cell>
          <cell r="M595">
            <v>0</v>
          </cell>
          <cell r="N595">
            <v>0</v>
          </cell>
          <cell r="O595">
            <v>200000</v>
          </cell>
          <cell r="P595">
            <v>157500</v>
          </cell>
          <cell r="Q595">
            <v>0</v>
          </cell>
          <cell r="R595">
            <v>13500</v>
          </cell>
        </row>
        <row r="596">
          <cell r="D596" t="str">
            <v>횡배수관 D1000보강2</v>
          </cell>
          <cell r="F596" t="str">
            <v>M</v>
          </cell>
          <cell r="G596">
            <v>1</v>
          </cell>
          <cell r="H596" t="str">
            <v/>
          </cell>
          <cell r="I596">
            <v>95252</v>
          </cell>
          <cell r="J596">
            <v>14109</v>
          </cell>
          <cell r="K596">
            <v>50980</v>
          </cell>
          <cell r="L596">
            <v>0</v>
          </cell>
          <cell r="M596">
            <v>0</v>
          </cell>
          <cell r="N596">
            <v>1542</v>
          </cell>
          <cell r="O596">
            <v>17413</v>
          </cell>
          <cell r="P596">
            <v>7875</v>
          </cell>
          <cell r="Q596">
            <v>0</v>
          </cell>
          <cell r="R596">
            <v>3333</v>
          </cell>
        </row>
        <row r="597">
          <cell r="D597" t="str">
            <v>(10~15M)</v>
          </cell>
          <cell r="F597" t="str">
            <v/>
          </cell>
          <cell r="G597" t="str">
            <v/>
          </cell>
          <cell r="H597" t="str">
            <v/>
          </cell>
          <cell r="I597" t="str">
            <v/>
          </cell>
          <cell r="J597" t="str">
            <v/>
          </cell>
          <cell r="K597" t="str">
            <v/>
          </cell>
          <cell r="L597" t="str">
            <v/>
          </cell>
          <cell r="M597" t="str">
            <v/>
          </cell>
          <cell r="N597" t="str">
            <v/>
          </cell>
          <cell r="O597" t="str">
            <v/>
          </cell>
          <cell r="P597" t="str">
            <v/>
          </cell>
          <cell r="Q597" t="str">
            <v/>
          </cell>
          <cell r="R597" t="str">
            <v/>
          </cell>
        </row>
        <row r="598">
          <cell r="E598" t="str">
            <v>철근콘크리트타설</v>
          </cell>
          <cell r="F598" t="str">
            <v>M3</v>
          </cell>
          <cell r="G598">
            <v>0.71942446043165476</v>
          </cell>
          <cell r="H598" t="str">
            <v/>
          </cell>
          <cell r="I598">
            <v>15752.869999999997</v>
          </cell>
          <cell r="J598">
            <v>0</v>
          </cell>
          <cell r="K598">
            <v>8339.9999999999982</v>
          </cell>
          <cell r="L598">
            <v>0</v>
          </cell>
          <cell r="M598">
            <v>0</v>
          </cell>
          <cell r="N598">
            <v>0</v>
          </cell>
          <cell r="O598">
            <v>7412.869999999999</v>
          </cell>
          <cell r="P598">
            <v>0</v>
          </cell>
          <cell r="Q598">
            <v>0</v>
          </cell>
          <cell r="R598">
            <v>0</v>
          </cell>
        </row>
        <row r="599">
          <cell r="F599" t="str">
            <v>M3</v>
          </cell>
          <cell r="G599">
            <v>1</v>
          </cell>
          <cell r="H599" t="str">
            <v/>
          </cell>
          <cell r="I599">
            <v>11333</v>
          </cell>
          <cell r="J599">
            <v>0</v>
          </cell>
          <cell r="K599">
            <v>6000</v>
          </cell>
          <cell r="L599">
            <v>0</v>
          </cell>
          <cell r="M599">
            <v>0</v>
          </cell>
          <cell r="N599">
            <v>0</v>
          </cell>
          <cell r="O599">
            <v>5333</v>
          </cell>
          <cell r="P599">
            <v>0</v>
          </cell>
          <cell r="Q599">
            <v>0</v>
          </cell>
          <cell r="R599">
            <v>0</v>
          </cell>
        </row>
        <row r="600">
          <cell r="E600" t="str">
            <v>거푸집(유로폼)</v>
          </cell>
          <cell r="F600" t="str">
            <v>M2</v>
          </cell>
          <cell r="G600">
            <v>0.3048780487804878</v>
          </cell>
          <cell r="H600">
            <v>0</v>
          </cell>
          <cell r="I600">
            <v>46923.68</v>
          </cell>
          <cell r="J600">
            <v>2109.04</v>
          </cell>
          <cell r="K600">
            <v>42640</v>
          </cell>
          <cell r="L600">
            <v>0</v>
          </cell>
          <cell r="M600">
            <v>0</v>
          </cell>
          <cell r="N600">
            <v>1541.6000000000001</v>
          </cell>
          <cell r="O600">
            <v>0</v>
          </cell>
          <cell r="P600">
            <v>0</v>
          </cell>
          <cell r="Q600">
            <v>0</v>
          </cell>
          <cell r="R600">
            <v>633.04</v>
          </cell>
        </row>
        <row r="601">
          <cell r="F601" t="str">
            <v>M2</v>
          </cell>
          <cell r="G601">
            <v>1</v>
          </cell>
          <cell r="H601">
            <v>0</v>
          </cell>
          <cell r="I601">
            <v>14306</v>
          </cell>
          <cell r="J601">
            <v>643</v>
          </cell>
          <cell r="K601">
            <v>13000</v>
          </cell>
          <cell r="L601">
            <v>0</v>
          </cell>
          <cell r="M601">
            <v>0</v>
          </cell>
          <cell r="N601">
            <v>470</v>
          </cell>
          <cell r="O601">
            <v>0</v>
          </cell>
          <cell r="P601">
            <v>0</v>
          </cell>
          <cell r="Q601">
            <v>0</v>
          </cell>
          <cell r="R601">
            <v>193</v>
          </cell>
        </row>
        <row r="602">
          <cell r="E602" t="str">
            <v>배관공</v>
          </cell>
          <cell r="F602" t="str">
            <v>M</v>
          </cell>
          <cell r="G602">
            <v>20</v>
          </cell>
          <cell r="H602">
            <v>0</v>
          </cell>
          <cell r="I602">
            <v>14025</v>
          </cell>
          <cell r="J602">
            <v>12000</v>
          </cell>
          <cell r="K602">
            <v>0</v>
          </cell>
          <cell r="L602">
            <v>0</v>
          </cell>
          <cell r="M602">
            <v>0</v>
          </cell>
          <cell r="N602">
            <v>0</v>
          </cell>
          <cell r="O602">
            <v>0</v>
          </cell>
          <cell r="P602">
            <v>0</v>
          </cell>
          <cell r="Q602">
            <v>0</v>
          </cell>
          <cell r="R602">
            <v>2025</v>
          </cell>
        </row>
        <row r="603">
          <cell r="F603" t="str">
            <v>일</v>
          </cell>
          <cell r="G603">
            <v>3</v>
          </cell>
          <cell r="H603">
            <v>0</v>
          </cell>
          <cell r="I603">
            <v>280500</v>
          </cell>
          <cell r="J603">
            <v>240000</v>
          </cell>
          <cell r="K603">
            <v>0</v>
          </cell>
          <cell r="L603">
            <v>0</v>
          </cell>
          <cell r="M603">
            <v>0</v>
          </cell>
          <cell r="N603">
            <v>0</v>
          </cell>
          <cell r="O603">
            <v>0</v>
          </cell>
          <cell r="P603">
            <v>0</v>
          </cell>
          <cell r="Q603">
            <v>0</v>
          </cell>
          <cell r="R603">
            <v>40500</v>
          </cell>
        </row>
        <row r="604">
          <cell r="E604" t="str">
            <v>B/H10</v>
          </cell>
          <cell r="F604" t="str">
            <v>M</v>
          </cell>
          <cell r="G604">
            <v>20</v>
          </cell>
          <cell r="H604">
            <v>0</v>
          </cell>
          <cell r="I604">
            <v>18550</v>
          </cell>
          <cell r="J604">
            <v>0</v>
          </cell>
          <cell r="K604">
            <v>0</v>
          </cell>
          <cell r="L604">
            <v>0</v>
          </cell>
          <cell r="M604">
            <v>0</v>
          </cell>
          <cell r="N604">
            <v>0</v>
          </cell>
          <cell r="O604">
            <v>10000</v>
          </cell>
          <cell r="P604">
            <v>7875</v>
          </cell>
          <cell r="Q604">
            <v>0</v>
          </cell>
          <cell r="R604">
            <v>675</v>
          </cell>
        </row>
        <row r="605">
          <cell r="F605" t="str">
            <v>일</v>
          </cell>
          <cell r="G605">
            <v>1</v>
          </cell>
          <cell r="H605">
            <v>0</v>
          </cell>
          <cell r="I605">
            <v>371000</v>
          </cell>
          <cell r="J605">
            <v>0</v>
          </cell>
          <cell r="K605">
            <v>0</v>
          </cell>
          <cell r="L605">
            <v>0</v>
          </cell>
          <cell r="M605">
            <v>0</v>
          </cell>
          <cell r="N605">
            <v>0</v>
          </cell>
          <cell r="O605">
            <v>200000</v>
          </cell>
          <cell r="P605">
            <v>157500</v>
          </cell>
          <cell r="Q605">
            <v>0</v>
          </cell>
          <cell r="R605">
            <v>13500</v>
          </cell>
        </row>
        <row r="606">
          <cell r="D606" t="str">
            <v>횡배수관 D1200보강1</v>
          </cell>
          <cell r="F606" t="str">
            <v>M</v>
          </cell>
          <cell r="G606">
            <v>1</v>
          </cell>
          <cell r="H606" t="str">
            <v/>
          </cell>
          <cell r="I606">
            <v>118609</v>
          </cell>
          <cell r="J606">
            <v>18469</v>
          </cell>
          <cell r="K606">
            <v>60636</v>
          </cell>
          <cell r="L606">
            <v>0</v>
          </cell>
          <cell r="M606">
            <v>0</v>
          </cell>
          <cell r="N606">
            <v>1805</v>
          </cell>
          <cell r="O606">
            <v>22858</v>
          </cell>
          <cell r="P606">
            <v>10500</v>
          </cell>
          <cell r="Q606">
            <v>0</v>
          </cell>
          <cell r="R606">
            <v>4341</v>
          </cell>
        </row>
        <row r="607">
          <cell r="D607" t="str">
            <v>(5~10M)</v>
          </cell>
          <cell r="F607" t="str">
            <v/>
          </cell>
          <cell r="G607" t="str">
            <v/>
          </cell>
          <cell r="H607" t="str">
            <v/>
          </cell>
          <cell r="I607" t="str">
            <v/>
          </cell>
          <cell r="J607" t="str">
            <v/>
          </cell>
          <cell r="K607" t="str">
            <v/>
          </cell>
          <cell r="L607" t="str">
            <v/>
          </cell>
          <cell r="M607" t="str">
            <v/>
          </cell>
          <cell r="N607" t="str">
            <v/>
          </cell>
          <cell r="O607" t="str">
            <v/>
          </cell>
          <cell r="P607" t="str">
            <v/>
          </cell>
          <cell r="Q607" t="str">
            <v/>
          </cell>
          <cell r="R607" t="str">
            <v/>
          </cell>
        </row>
        <row r="608">
          <cell r="E608" t="str">
            <v>철근콘크리트타설</v>
          </cell>
          <cell r="F608" t="str">
            <v>M3</v>
          </cell>
          <cell r="G608">
            <v>0.55991041433370659</v>
          </cell>
          <cell r="H608" t="str">
            <v/>
          </cell>
          <cell r="I608">
            <v>20240.738000000001</v>
          </cell>
          <cell r="J608">
            <v>0</v>
          </cell>
          <cell r="K608">
            <v>10716</v>
          </cell>
          <cell r="L608">
            <v>0</v>
          </cell>
          <cell r="M608">
            <v>0</v>
          </cell>
          <cell r="N608">
            <v>0</v>
          </cell>
          <cell r="O608">
            <v>9524.7380000000012</v>
          </cell>
          <cell r="P608">
            <v>0</v>
          </cell>
          <cell r="Q608">
            <v>0</v>
          </cell>
          <cell r="R608">
            <v>0</v>
          </cell>
        </row>
        <row r="609">
          <cell r="F609" t="str">
            <v>M3</v>
          </cell>
          <cell r="G609">
            <v>1</v>
          </cell>
          <cell r="H609" t="str">
            <v/>
          </cell>
          <cell r="I609">
            <v>11333</v>
          </cell>
          <cell r="J609">
            <v>0</v>
          </cell>
          <cell r="K609">
            <v>6000</v>
          </cell>
          <cell r="L609">
            <v>0</v>
          </cell>
          <cell r="M609">
            <v>0</v>
          </cell>
          <cell r="N609">
            <v>0</v>
          </cell>
          <cell r="O609">
            <v>5333</v>
          </cell>
          <cell r="P609">
            <v>0</v>
          </cell>
          <cell r="Q609">
            <v>0</v>
          </cell>
          <cell r="R609">
            <v>0</v>
          </cell>
        </row>
        <row r="610">
          <cell r="E610" t="str">
            <v>거푸집(유로폼)</v>
          </cell>
          <cell r="F610" t="str">
            <v>M2</v>
          </cell>
          <cell r="G610">
            <v>0.26041666666666669</v>
          </cell>
          <cell r="H610">
            <v>0</v>
          </cell>
          <cell r="I610">
            <v>54935.040000000008</v>
          </cell>
          <cell r="J610">
            <v>2469.12</v>
          </cell>
          <cell r="K610">
            <v>49920</v>
          </cell>
          <cell r="L610">
            <v>0</v>
          </cell>
          <cell r="M610">
            <v>0</v>
          </cell>
          <cell r="N610">
            <v>1804.8</v>
          </cell>
          <cell r="O610">
            <v>0</v>
          </cell>
          <cell r="P610">
            <v>0</v>
          </cell>
          <cell r="Q610">
            <v>0</v>
          </cell>
          <cell r="R610">
            <v>741.11999999999989</v>
          </cell>
        </row>
        <row r="611">
          <cell r="F611" t="str">
            <v>M2</v>
          </cell>
          <cell r="G611">
            <v>1</v>
          </cell>
          <cell r="H611">
            <v>0</v>
          </cell>
          <cell r="I611">
            <v>14306</v>
          </cell>
          <cell r="J611">
            <v>643</v>
          </cell>
          <cell r="K611">
            <v>13000</v>
          </cell>
          <cell r="L611">
            <v>0</v>
          </cell>
          <cell r="M611">
            <v>0</v>
          </cell>
          <cell r="N611">
            <v>470</v>
          </cell>
          <cell r="O611">
            <v>0</v>
          </cell>
          <cell r="P611">
            <v>0</v>
          </cell>
          <cell r="Q611">
            <v>0</v>
          </cell>
          <cell r="R611">
            <v>193</v>
          </cell>
        </row>
        <row r="612">
          <cell r="E612" t="str">
            <v>배관공</v>
          </cell>
          <cell r="F612" t="str">
            <v>M</v>
          </cell>
          <cell r="G612">
            <v>15</v>
          </cell>
          <cell r="H612">
            <v>0</v>
          </cell>
          <cell r="I612">
            <v>18700</v>
          </cell>
          <cell r="J612">
            <v>16000</v>
          </cell>
          <cell r="K612">
            <v>0</v>
          </cell>
          <cell r="L612">
            <v>0</v>
          </cell>
          <cell r="M612">
            <v>0</v>
          </cell>
          <cell r="N612">
            <v>0</v>
          </cell>
          <cell r="O612">
            <v>0</v>
          </cell>
          <cell r="P612">
            <v>0</v>
          </cell>
          <cell r="Q612">
            <v>0</v>
          </cell>
          <cell r="R612">
            <v>2700</v>
          </cell>
        </row>
        <row r="613">
          <cell r="F613" t="str">
            <v>일</v>
          </cell>
          <cell r="G613">
            <v>3</v>
          </cell>
          <cell r="H613">
            <v>0</v>
          </cell>
          <cell r="I613">
            <v>280500</v>
          </cell>
          <cell r="J613">
            <v>240000</v>
          </cell>
          <cell r="K613">
            <v>0</v>
          </cell>
          <cell r="L613">
            <v>0</v>
          </cell>
          <cell r="M613">
            <v>0</v>
          </cell>
          <cell r="N613">
            <v>0</v>
          </cell>
          <cell r="O613">
            <v>0</v>
          </cell>
          <cell r="P613">
            <v>0</v>
          </cell>
          <cell r="Q613">
            <v>0</v>
          </cell>
          <cell r="R613">
            <v>40500</v>
          </cell>
        </row>
        <row r="614">
          <cell r="E614" t="str">
            <v>B/H10</v>
          </cell>
          <cell r="F614" t="str">
            <v>M</v>
          </cell>
          <cell r="G614">
            <v>15</v>
          </cell>
          <cell r="H614">
            <v>0</v>
          </cell>
          <cell r="I614">
            <v>24733.333333333336</v>
          </cell>
          <cell r="J614">
            <v>0</v>
          </cell>
          <cell r="K614">
            <v>0</v>
          </cell>
          <cell r="L614">
            <v>0</v>
          </cell>
          <cell r="M614">
            <v>0</v>
          </cell>
          <cell r="N614">
            <v>0</v>
          </cell>
          <cell r="O614">
            <v>13333.333333333334</v>
          </cell>
          <cell r="P614">
            <v>10500</v>
          </cell>
          <cell r="Q614">
            <v>0</v>
          </cell>
          <cell r="R614">
            <v>900</v>
          </cell>
        </row>
        <row r="615">
          <cell r="F615" t="str">
            <v>일</v>
          </cell>
          <cell r="G615">
            <v>1</v>
          </cell>
          <cell r="H615">
            <v>0</v>
          </cell>
          <cell r="I615">
            <v>371000</v>
          </cell>
          <cell r="J615">
            <v>0</v>
          </cell>
          <cell r="K615">
            <v>0</v>
          </cell>
          <cell r="L615">
            <v>0</v>
          </cell>
          <cell r="M615">
            <v>0</v>
          </cell>
          <cell r="N615">
            <v>0</v>
          </cell>
          <cell r="O615">
            <v>200000</v>
          </cell>
          <cell r="P615">
            <v>157500</v>
          </cell>
          <cell r="Q615">
            <v>0</v>
          </cell>
          <cell r="R615">
            <v>13500</v>
          </cell>
        </row>
        <row r="616">
          <cell r="D616" t="str">
            <v>횡배수관 D1200보강2</v>
          </cell>
          <cell r="F616" t="str">
            <v>M</v>
          </cell>
          <cell r="G616">
            <v>1</v>
          </cell>
          <cell r="H616" t="str">
            <v/>
          </cell>
          <cell r="I616">
            <v>143123</v>
          </cell>
          <cell r="J616">
            <v>26508</v>
          </cell>
          <cell r="K616">
            <v>62442</v>
          </cell>
          <cell r="L616">
            <v>0</v>
          </cell>
          <cell r="M616">
            <v>0</v>
          </cell>
          <cell r="N616">
            <v>1833</v>
          </cell>
          <cell r="O616">
            <v>30437</v>
          </cell>
          <cell r="P616">
            <v>15750</v>
          </cell>
          <cell r="Q616">
            <v>0</v>
          </cell>
          <cell r="R616">
            <v>6153</v>
          </cell>
        </row>
        <row r="617">
          <cell r="D617" t="str">
            <v>(10~15M)</v>
          </cell>
          <cell r="F617" t="str">
            <v/>
          </cell>
          <cell r="G617" t="str">
            <v/>
          </cell>
          <cell r="H617" t="str">
            <v/>
          </cell>
          <cell r="I617" t="str">
            <v/>
          </cell>
          <cell r="J617" t="str">
            <v/>
          </cell>
          <cell r="K617" t="str">
            <v/>
          </cell>
          <cell r="L617" t="str">
            <v/>
          </cell>
          <cell r="M617" t="str">
            <v/>
          </cell>
          <cell r="N617" t="str">
            <v/>
          </cell>
          <cell r="O617" t="str">
            <v/>
          </cell>
          <cell r="P617" t="str">
            <v/>
          </cell>
          <cell r="Q617" t="str">
            <v/>
          </cell>
          <cell r="R617" t="str">
            <v/>
          </cell>
        </row>
        <row r="618">
          <cell r="E618" t="str">
            <v>철근콘크리트타설</v>
          </cell>
          <cell r="F618" t="str">
            <v>M3</v>
          </cell>
          <cell r="G618">
            <v>0.51098620337250888</v>
          </cell>
          <cell r="H618" t="str">
            <v/>
          </cell>
          <cell r="I618">
            <v>22178.681000000004</v>
          </cell>
          <cell r="J618">
            <v>0</v>
          </cell>
          <cell r="K618">
            <v>11742.000000000002</v>
          </cell>
          <cell r="L618">
            <v>0</v>
          </cell>
          <cell r="M618">
            <v>0</v>
          </cell>
          <cell r="N618">
            <v>0</v>
          </cell>
          <cell r="O618">
            <v>10436.681</v>
          </cell>
          <cell r="P618">
            <v>0</v>
          </cell>
          <cell r="Q618">
            <v>0</v>
          </cell>
          <cell r="R618">
            <v>0</v>
          </cell>
        </row>
        <row r="619">
          <cell r="F619" t="str">
            <v>M3</v>
          </cell>
          <cell r="G619">
            <v>1</v>
          </cell>
          <cell r="H619" t="str">
            <v/>
          </cell>
          <cell r="I619">
            <v>11333</v>
          </cell>
          <cell r="J619">
            <v>0</v>
          </cell>
          <cell r="K619">
            <v>6000</v>
          </cell>
          <cell r="L619">
            <v>0</v>
          </cell>
          <cell r="M619">
            <v>0</v>
          </cell>
          <cell r="N619">
            <v>0</v>
          </cell>
          <cell r="O619">
            <v>5333</v>
          </cell>
          <cell r="P619">
            <v>0</v>
          </cell>
          <cell r="Q619">
            <v>0</v>
          </cell>
          <cell r="R619">
            <v>0</v>
          </cell>
        </row>
        <row r="620">
          <cell r="E620" t="str">
            <v>거푸집(유로폼)</v>
          </cell>
          <cell r="F620" t="str">
            <v>M2</v>
          </cell>
          <cell r="G620">
            <v>0.25641025641025644</v>
          </cell>
          <cell r="H620">
            <v>0</v>
          </cell>
          <cell r="I620">
            <v>55793.399999999987</v>
          </cell>
          <cell r="J620">
            <v>2507.6999999999998</v>
          </cell>
          <cell r="K620">
            <v>50699.999999999993</v>
          </cell>
          <cell r="L620">
            <v>0</v>
          </cell>
          <cell r="M620">
            <v>0</v>
          </cell>
          <cell r="N620">
            <v>1832.9999999999998</v>
          </cell>
          <cell r="O620">
            <v>0</v>
          </cell>
          <cell r="P620">
            <v>0</v>
          </cell>
          <cell r="Q620">
            <v>0</v>
          </cell>
          <cell r="R620">
            <v>752.69999999999993</v>
          </cell>
        </row>
        <row r="621">
          <cell r="F621" t="str">
            <v>M2</v>
          </cell>
          <cell r="G621">
            <v>1</v>
          </cell>
          <cell r="H621">
            <v>0</v>
          </cell>
          <cell r="I621">
            <v>14306</v>
          </cell>
          <cell r="J621">
            <v>643</v>
          </cell>
          <cell r="K621">
            <v>13000</v>
          </cell>
          <cell r="L621">
            <v>0</v>
          </cell>
          <cell r="M621">
            <v>0</v>
          </cell>
          <cell r="N621">
            <v>470</v>
          </cell>
          <cell r="O621">
            <v>0</v>
          </cell>
          <cell r="P621">
            <v>0</v>
          </cell>
          <cell r="Q621">
            <v>0</v>
          </cell>
          <cell r="R621">
            <v>193</v>
          </cell>
        </row>
        <row r="622">
          <cell r="E622" t="str">
            <v>배관공</v>
          </cell>
          <cell r="F622" t="str">
            <v>M</v>
          </cell>
          <cell r="G622">
            <v>10</v>
          </cell>
          <cell r="H622">
            <v>0</v>
          </cell>
          <cell r="I622">
            <v>28050</v>
          </cell>
          <cell r="J622">
            <v>24000</v>
          </cell>
          <cell r="K622">
            <v>0</v>
          </cell>
          <cell r="L622">
            <v>0</v>
          </cell>
          <cell r="M622">
            <v>0</v>
          </cell>
          <cell r="N622">
            <v>0</v>
          </cell>
          <cell r="O622">
            <v>0</v>
          </cell>
          <cell r="P622">
            <v>0</v>
          </cell>
          <cell r="Q622">
            <v>0</v>
          </cell>
          <cell r="R622">
            <v>4050</v>
          </cell>
        </row>
        <row r="623">
          <cell r="F623" t="str">
            <v>일</v>
          </cell>
          <cell r="G623">
            <v>3</v>
          </cell>
          <cell r="H623">
            <v>0</v>
          </cell>
          <cell r="I623">
            <v>280500</v>
          </cell>
          <cell r="J623">
            <v>240000</v>
          </cell>
          <cell r="K623">
            <v>0</v>
          </cell>
          <cell r="L623">
            <v>0</v>
          </cell>
          <cell r="M623">
            <v>0</v>
          </cell>
          <cell r="N623">
            <v>0</v>
          </cell>
          <cell r="O623">
            <v>0</v>
          </cell>
          <cell r="P623">
            <v>0</v>
          </cell>
          <cell r="Q623">
            <v>0</v>
          </cell>
          <cell r="R623">
            <v>40500</v>
          </cell>
        </row>
        <row r="624">
          <cell r="E624" t="str">
            <v>B/H10</v>
          </cell>
          <cell r="F624" t="str">
            <v>M</v>
          </cell>
          <cell r="G624">
            <v>10</v>
          </cell>
          <cell r="H624">
            <v>0</v>
          </cell>
          <cell r="I624">
            <v>37100</v>
          </cell>
          <cell r="J624">
            <v>0</v>
          </cell>
          <cell r="K624">
            <v>0</v>
          </cell>
          <cell r="L624">
            <v>0</v>
          </cell>
          <cell r="M624">
            <v>0</v>
          </cell>
          <cell r="N624">
            <v>0</v>
          </cell>
          <cell r="O624">
            <v>20000</v>
          </cell>
          <cell r="P624">
            <v>15750</v>
          </cell>
          <cell r="Q624">
            <v>0</v>
          </cell>
          <cell r="R624">
            <v>1350</v>
          </cell>
        </row>
        <row r="625">
          <cell r="F625" t="str">
            <v>일</v>
          </cell>
          <cell r="G625">
            <v>1</v>
          </cell>
          <cell r="H625">
            <v>0</v>
          </cell>
          <cell r="I625">
            <v>371000</v>
          </cell>
          <cell r="J625">
            <v>0</v>
          </cell>
          <cell r="K625">
            <v>0</v>
          </cell>
          <cell r="L625">
            <v>0</v>
          </cell>
          <cell r="M625">
            <v>0</v>
          </cell>
          <cell r="N625">
            <v>0</v>
          </cell>
          <cell r="O625">
            <v>200000</v>
          </cell>
          <cell r="P625">
            <v>157500</v>
          </cell>
          <cell r="Q625">
            <v>0</v>
          </cell>
          <cell r="R625">
            <v>13500</v>
          </cell>
        </row>
        <row r="626">
          <cell r="D626" t="str">
            <v>종배수관 D450</v>
          </cell>
          <cell r="F626" t="str">
            <v>M</v>
          </cell>
          <cell r="G626">
            <v>1</v>
          </cell>
          <cell r="H626" t="str">
            <v/>
          </cell>
          <cell r="I626">
            <v>10858</v>
          </cell>
          <cell r="J626">
            <v>4000</v>
          </cell>
          <cell r="K626">
            <v>0</v>
          </cell>
          <cell r="L626">
            <v>0</v>
          </cell>
          <cell r="M626">
            <v>0</v>
          </cell>
          <cell r="N626">
            <v>0</v>
          </cell>
          <cell r="O626">
            <v>3333</v>
          </cell>
          <cell r="P626">
            <v>2625</v>
          </cell>
          <cell r="Q626">
            <v>0</v>
          </cell>
          <cell r="R626">
            <v>900</v>
          </cell>
        </row>
        <row r="627">
          <cell r="F627" t="str">
            <v/>
          </cell>
          <cell r="G627" t="str">
            <v/>
          </cell>
          <cell r="H627" t="str">
            <v/>
          </cell>
          <cell r="I627" t="str">
            <v/>
          </cell>
          <cell r="J627" t="str">
            <v/>
          </cell>
          <cell r="K627" t="str">
            <v/>
          </cell>
          <cell r="L627" t="str">
            <v/>
          </cell>
          <cell r="M627" t="str">
            <v/>
          </cell>
          <cell r="N627" t="str">
            <v/>
          </cell>
          <cell r="O627" t="str">
            <v/>
          </cell>
          <cell r="P627" t="str">
            <v/>
          </cell>
          <cell r="Q627" t="str">
            <v/>
          </cell>
          <cell r="R627" t="str">
            <v/>
          </cell>
        </row>
        <row r="628">
          <cell r="E628" t="str">
            <v>배관공</v>
          </cell>
          <cell r="F628" t="str">
            <v>M</v>
          </cell>
          <cell r="G628">
            <v>60</v>
          </cell>
          <cell r="H628">
            <v>0</v>
          </cell>
          <cell r="I628">
            <v>4675</v>
          </cell>
          <cell r="J628">
            <v>4000</v>
          </cell>
          <cell r="K628">
            <v>0</v>
          </cell>
          <cell r="L628">
            <v>0</v>
          </cell>
          <cell r="M628">
            <v>0</v>
          </cell>
          <cell r="N628">
            <v>0</v>
          </cell>
          <cell r="O628">
            <v>0</v>
          </cell>
          <cell r="P628">
            <v>0</v>
          </cell>
          <cell r="Q628">
            <v>0</v>
          </cell>
          <cell r="R628">
            <v>675</v>
          </cell>
        </row>
        <row r="629">
          <cell r="F629" t="str">
            <v>일</v>
          </cell>
          <cell r="G629">
            <v>3</v>
          </cell>
          <cell r="H629">
            <v>0</v>
          </cell>
          <cell r="I629">
            <v>280500</v>
          </cell>
          <cell r="J629">
            <v>240000</v>
          </cell>
          <cell r="K629">
            <v>0</v>
          </cell>
          <cell r="L629">
            <v>0</v>
          </cell>
          <cell r="M629">
            <v>0</v>
          </cell>
          <cell r="N629">
            <v>0</v>
          </cell>
          <cell r="O629">
            <v>0</v>
          </cell>
          <cell r="P629">
            <v>0</v>
          </cell>
          <cell r="Q629">
            <v>0</v>
          </cell>
          <cell r="R629">
            <v>40500</v>
          </cell>
        </row>
        <row r="630">
          <cell r="E630" t="str">
            <v>B/H10</v>
          </cell>
          <cell r="F630" t="str">
            <v>M</v>
          </cell>
          <cell r="G630">
            <v>60</v>
          </cell>
          <cell r="H630">
            <v>0</v>
          </cell>
          <cell r="I630">
            <v>6183.3333333333339</v>
          </cell>
          <cell r="J630">
            <v>0</v>
          </cell>
          <cell r="K630">
            <v>0</v>
          </cell>
          <cell r="L630">
            <v>0</v>
          </cell>
          <cell r="M630">
            <v>0</v>
          </cell>
          <cell r="N630">
            <v>0</v>
          </cell>
          <cell r="O630">
            <v>3333.3333333333335</v>
          </cell>
          <cell r="P630">
            <v>2625</v>
          </cell>
          <cell r="Q630">
            <v>0</v>
          </cell>
          <cell r="R630">
            <v>225</v>
          </cell>
        </row>
        <row r="631">
          <cell r="F631" t="str">
            <v>일</v>
          </cell>
          <cell r="G631">
            <v>1</v>
          </cell>
          <cell r="H631">
            <v>0</v>
          </cell>
          <cell r="I631">
            <v>371000</v>
          </cell>
          <cell r="J631">
            <v>0</v>
          </cell>
          <cell r="K631">
            <v>0</v>
          </cell>
          <cell r="L631">
            <v>0</v>
          </cell>
          <cell r="M631">
            <v>0</v>
          </cell>
          <cell r="N631">
            <v>0</v>
          </cell>
          <cell r="O631">
            <v>200000</v>
          </cell>
          <cell r="P631">
            <v>157500</v>
          </cell>
          <cell r="Q631">
            <v>0</v>
          </cell>
          <cell r="R631">
            <v>13500</v>
          </cell>
        </row>
        <row r="632">
          <cell r="D632" t="str">
            <v>종배수관 D600</v>
          </cell>
          <cell r="F632" t="str">
            <v>M</v>
          </cell>
          <cell r="G632">
            <v>1</v>
          </cell>
          <cell r="H632" t="str">
            <v/>
          </cell>
          <cell r="I632">
            <v>14477</v>
          </cell>
          <cell r="J632">
            <v>5333</v>
          </cell>
          <cell r="K632">
            <v>0</v>
          </cell>
          <cell r="L632">
            <v>0</v>
          </cell>
          <cell r="M632">
            <v>0</v>
          </cell>
          <cell r="N632">
            <v>0</v>
          </cell>
          <cell r="O632">
            <v>4444</v>
          </cell>
          <cell r="P632">
            <v>3500</v>
          </cell>
          <cell r="Q632">
            <v>0</v>
          </cell>
          <cell r="R632">
            <v>1200</v>
          </cell>
        </row>
        <row r="633">
          <cell r="F633" t="str">
            <v/>
          </cell>
          <cell r="G633" t="str">
            <v/>
          </cell>
          <cell r="H633" t="str">
            <v/>
          </cell>
          <cell r="I633" t="str">
            <v/>
          </cell>
          <cell r="J633" t="str">
            <v/>
          </cell>
          <cell r="K633" t="str">
            <v/>
          </cell>
          <cell r="L633" t="str">
            <v/>
          </cell>
          <cell r="M633" t="str">
            <v/>
          </cell>
          <cell r="N633" t="str">
            <v/>
          </cell>
          <cell r="O633" t="str">
            <v/>
          </cell>
          <cell r="P633" t="str">
            <v/>
          </cell>
          <cell r="Q633" t="str">
            <v/>
          </cell>
          <cell r="R633" t="str">
            <v/>
          </cell>
        </row>
        <row r="634">
          <cell r="E634" t="str">
            <v>배관공</v>
          </cell>
          <cell r="F634" t="str">
            <v>M</v>
          </cell>
          <cell r="G634">
            <v>45</v>
          </cell>
          <cell r="H634">
            <v>0</v>
          </cell>
          <cell r="I634">
            <v>6233.333333333333</v>
          </cell>
          <cell r="J634">
            <v>5333.333333333333</v>
          </cell>
          <cell r="K634">
            <v>0</v>
          </cell>
          <cell r="L634">
            <v>0</v>
          </cell>
          <cell r="M634">
            <v>0</v>
          </cell>
          <cell r="N634">
            <v>0</v>
          </cell>
          <cell r="O634">
            <v>0</v>
          </cell>
          <cell r="P634">
            <v>0</v>
          </cell>
          <cell r="Q634">
            <v>0</v>
          </cell>
          <cell r="R634">
            <v>900</v>
          </cell>
        </row>
        <row r="635">
          <cell r="F635" t="str">
            <v>일</v>
          </cell>
          <cell r="G635">
            <v>3</v>
          </cell>
          <cell r="H635">
            <v>0</v>
          </cell>
          <cell r="I635">
            <v>280500</v>
          </cell>
          <cell r="J635">
            <v>240000</v>
          </cell>
          <cell r="K635">
            <v>0</v>
          </cell>
          <cell r="L635">
            <v>0</v>
          </cell>
          <cell r="M635">
            <v>0</v>
          </cell>
          <cell r="N635">
            <v>0</v>
          </cell>
          <cell r="O635">
            <v>0</v>
          </cell>
          <cell r="P635">
            <v>0</v>
          </cell>
          <cell r="Q635">
            <v>0</v>
          </cell>
          <cell r="R635">
            <v>40500</v>
          </cell>
        </row>
        <row r="636">
          <cell r="E636" t="str">
            <v>B/H10</v>
          </cell>
          <cell r="F636" t="str">
            <v>M</v>
          </cell>
          <cell r="G636">
            <v>45</v>
          </cell>
          <cell r="H636">
            <v>0</v>
          </cell>
          <cell r="I636">
            <v>8244.4444444444453</v>
          </cell>
          <cell r="J636">
            <v>0</v>
          </cell>
          <cell r="K636">
            <v>0</v>
          </cell>
          <cell r="L636">
            <v>0</v>
          </cell>
          <cell r="M636">
            <v>0</v>
          </cell>
          <cell r="N636">
            <v>0</v>
          </cell>
          <cell r="O636">
            <v>4444.4444444444443</v>
          </cell>
          <cell r="P636">
            <v>3500</v>
          </cell>
          <cell r="Q636">
            <v>0</v>
          </cell>
          <cell r="R636">
            <v>300</v>
          </cell>
        </row>
        <row r="637">
          <cell r="F637" t="str">
            <v>일</v>
          </cell>
          <cell r="G637">
            <v>1</v>
          </cell>
          <cell r="H637">
            <v>0</v>
          </cell>
          <cell r="I637">
            <v>371000</v>
          </cell>
          <cell r="J637">
            <v>0</v>
          </cell>
          <cell r="K637">
            <v>0</v>
          </cell>
          <cell r="L637">
            <v>0</v>
          </cell>
          <cell r="M637">
            <v>0</v>
          </cell>
          <cell r="N637">
            <v>0</v>
          </cell>
          <cell r="O637">
            <v>200000</v>
          </cell>
          <cell r="P637">
            <v>157500</v>
          </cell>
          <cell r="Q637">
            <v>0</v>
          </cell>
          <cell r="R637">
            <v>13500</v>
          </cell>
        </row>
        <row r="638">
          <cell r="D638" t="str">
            <v>종배수관 D800</v>
          </cell>
          <cell r="F638" t="str">
            <v>M</v>
          </cell>
          <cell r="G638">
            <v>1</v>
          </cell>
          <cell r="H638" t="str">
            <v/>
          </cell>
          <cell r="I638">
            <v>21717</v>
          </cell>
          <cell r="J638">
            <v>8000</v>
          </cell>
          <cell r="K638">
            <v>0</v>
          </cell>
          <cell r="L638">
            <v>0</v>
          </cell>
          <cell r="M638">
            <v>0</v>
          </cell>
          <cell r="N638">
            <v>0</v>
          </cell>
          <cell r="O638">
            <v>6667</v>
          </cell>
          <cell r="P638">
            <v>5250</v>
          </cell>
          <cell r="Q638">
            <v>0</v>
          </cell>
          <cell r="R638">
            <v>1800</v>
          </cell>
        </row>
        <row r="639">
          <cell r="F639" t="str">
            <v/>
          </cell>
          <cell r="G639" t="str">
            <v/>
          </cell>
          <cell r="H639" t="str">
            <v/>
          </cell>
          <cell r="I639" t="str">
            <v/>
          </cell>
          <cell r="J639" t="str">
            <v/>
          </cell>
          <cell r="K639" t="str">
            <v/>
          </cell>
          <cell r="L639" t="str">
            <v/>
          </cell>
          <cell r="M639" t="str">
            <v/>
          </cell>
          <cell r="N639" t="str">
            <v/>
          </cell>
          <cell r="O639" t="str">
            <v/>
          </cell>
          <cell r="P639" t="str">
            <v/>
          </cell>
          <cell r="Q639" t="str">
            <v/>
          </cell>
          <cell r="R639" t="str">
            <v/>
          </cell>
        </row>
        <row r="640">
          <cell r="E640" t="str">
            <v>배관공</v>
          </cell>
          <cell r="F640" t="str">
            <v>M</v>
          </cell>
          <cell r="G640">
            <v>30</v>
          </cell>
          <cell r="H640">
            <v>0</v>
          </cell>
          <cell r="I640">
            <v>9350</v>
          </cell>
          <cell r="J640">
            <v>8000</v>
          </cell>
          <cell r="K640">
            <v>0</v>
          </cell>
          <cell r="L640">
            <v>0</v>
          </cell>
          <cell r="M640">
            <v>0</v>
          </cell>
          <cell r="N640">
            <v>0</v>
          </cell>
          <cell r="O640">
            <v>0</v>
          </cell>
          <cell r="P640">
            <v>0</v>
          </cell>
          <cell r="Q640">
            <v>0</v>
          </cell>
          <cell r="R640">
            <v>1350</v>
          </cell>
        </row>
        <row r="641">
          <cell r="F641" t="str">
            <v>일</v>
          </cell>
          <cell r="G641">
            <v>3</v>
          </cell>
          <cell r="H641">
            <v>0</v>
          </cell>
          <cell r="I641">
            <v>280500</v>
          </cell>
          <cell r="J641">
            <v>240000</v>
          </cell>
          <cell r="K641">
            <v>0</v>
          </cell>
          <cell r="L641">
            <v>0</v>
          </cell>
          <cell r="M641">
            <v>0</v>
          </cell>
          <cell r="N641">
            <v>0</v>
          </cell>
          <cell r="O641">
            <v>0</v>
          </cell>
          <cell r="P641">
            <v>0</v>
          </cell>
          <cell r="Q641">
            <v>0</v>
          </cell>
          <cell r="R641">
            <v>40500</v>
          </cell>
        </row>
        <row r="642">
          <cell r="E642" t="str">
            <v>B/H10</v>
          </cell>
          <cell r="F642" t="str">
            <v>M</v>
          </cell>
          <cell r="G642">
            <v>30</v>
          </cell>
          <cell r="H642">
            <v>0</v>
          </cell>
          <cell r="I642">
            <v>12366.666666666668</v>
          </cell>
          <cell r="J642">
            <v>0</v>
          </cell>
          <cell r="K642">
            <v>0</v>
          </cell>
          <cell r="L642">
            <v>0</v>
          </cell>
          <cell r="M642">
            <v>0</v>
          </cell>
          <cell r="N642">
            <v>0</v>
          </cell>
          <cell r="O642">
            <v>6666.666666666667</v>
          </cell>
          <cell r="P642">
            <v>5250</v>
          </cell>
          <cell r="Q642">
            <v>0</v>
          </cell>
          <cell r="R642">
            <v>450</v>
          </cell>
        </row>
        <row r="643">
          <cell r="F643" t="str">
            <v>일</v>
          </cell>
          <cell r="G643">
            <v>1</v>
          </cell>
          <cell r="H643">
            <v>0</v>
          </cell>
          <cell r="I643">
            <v>371000</v>
          </cell>
          <cell r="J643">
            <v>0</v>
          </cell>
          <cell r="K643">
            <v>0</v>
          </cell>
          <cell r="L643">
            <v>0</v>
          </cell>
          <cell r="M643">
            <v>0</v>
          </cell>
          <cell r="N643">
            <v>0</v>
          </cell>
          <cell r="O643">
            <v>200000</v>
          </cell>
          <cell r="P643">
            <v>157500</v>
          </cell>
          <cell r="Q643">
            <v>0</v>
          </cell>
          <cell r="R643">
            <v>13500</v>
          </cell>
        </row>
        <row r="644">
          <cell r="D644" t="str">
            <v>종배수관 D1200</v>
          </cell>
          <cell r="F644" t="str">
            <v>M</v>
          </cell>
          <cell r="G644">
            <v>1</v>
          </cell>
          <cell r="H644" t="str">
            <v/>
          </cell>
          <cell r="I644">
            <v>43433</v>
          </cell>
          <cell r="J644">
            <v>16000</v>
          </cell>
          <cell r="K644">
            <v>0</v>
          </cell>
          <cell r="L644">
            <v>0</v>
          </cell>
          <cell r="M644">
            <v>0</v>
          </cell>
          <cell r="N644">
            <v>0</v>
          </cell>
          <cell r="O644">
            <v>13333</v>
          </cell>
          <cell r="P644">
            <v>10500</v>
          </cell>
          <cell r="Q644">
            <v>0</v>
          </cell>
          <cell r="R644">
            <v>3600</v>
          </cell>
        </row>
        <row r="645">
          <cell r="F645" t="str">
            <v/>
          </cell>
          <cell r="G645" t="str">
            <v/>
          </cell>
          <cell r="H645" t="str">
            <v/>
          </cell>
          <cell r="I645" t="str">
            <v/>
          </cell>
          <cell r="J645" t="str">
            <v/>
          </cell>
          <cell r="K645" t="str">
            <v/>
          </cell>
          <cell r="L645" t="str">
            <v/>
          </cell>
          <cell r="M645" t="str">
            <v/>
          </cell>
          <cell r="N645" t="str">
            <v/>
          </cell>
          <cell r="O645" t="str">
            <v/>
          </cell>
          <cell r="P645" t="str">
            <v/>
          </cell>
          <cell r="Q645" t="str">
            <v/>
          </cell>
          <cell r="R645" t="str">
            <v/>
          </cell>
        </row>
        <row r="646">
          <cell r="E646" t="str">
            <v>배관공</v>
          </cell>
          <cell r="F646" t="str">
            <v>M</v>
          </cell>
          <cell r="G646">
            <v>15</v>
          </cell>
          <cell r="H646">
            <v>0</v>
          </cell>
          <cell r="I646">
            <v>18700</v>
          </cell>
          <cell r="J646">
            <v>16000</v>
          </cell>
          <cell r="K646">
            <v>0</v>
          </cell>
          <cell r="L646">
            <v>0</v>
          </cell>
          <cell r="M646">
            <v>0</v>
          </cell>
          <cell r="N646">
            <v>0</v>
          </cell>
          <cell r="O646">
            <v>0</v>
          </cell>
          <cell r="P646">
            <v>0</v>
          </cell>
          <cell r="Q646">
            <v>0</v>
          </cell>
          <cell r="R646">
            <v>2700</v>
          </cell>
        </row>
        <row r="647">
          <cell r="F647" t="str">
            <v>일</v>
          </cell>
          <cell r="G647">
            <v>3</v>
          </cell>
          <cell r="H647">
            <v>0</v>
          </cell>
          <cell r="I647">
            <v>280500</v>
          </cell>
          <cell r="J647">
            <v>240000</v>
          </cell>
          <cell r="K647">
            <v>0</v>
          </cell>
          <cell r="L647">
            <v>0</v>
          </cell>
          <cell r="M647">
            <v>0</v>
          </cell>
          <cell r="N647">
            <v>0</v>
          </cell>
          <cell r="O647">
            <v>0</v>
          </cell>
          <cell r="P647">
            <v>0</v>
          </cell>
          <cell r="Q647">
            <v>0</v>
          </cell>
          <cell r="R647">
            <v>40500</v>
          </cell>
        </row>
        <row r="648">
          <cell r="E648" t="str">
            <v>B/H10</v>
          </cell>
          <cell r="F648" t="str">
            <v>M</v>
          </cell>
          <cell r="G648">
            <v>15</v>
          </cell>
          <cell r="H648">
            <v>0</v>
          </cell>
          <cell r="I648">
            <v>24733.333333333336</v>
          </cell>
          <cell r="J648">
            <v>0</v>
          </cell>
          <cell r="K648">
            <v>0</v>
          </cell>
          <cell r="L648">
            <v>0</v>
          </cell>
          <cell r="M648">
            <v>0</v>
          </cell>
          <cell r="N648">
            <v>0</v>
          </cell>
          <cell r="O648">
            <v>13333.333333333334</v>
          </cell>
          <cell r="P648">
            <v>10500</v>
          </cell>
          <cell r="Q648">
            <v>0</v>
          </cell>
          <cell r="R648">
            <v>900</v>
          </cell>
        </row>
        <row r="649">
          <cell r="F649" t="str">
            <v>일</v>
          </cell>
          <cell r="G649">
            <v>1</v>
          </cell>
          <cell r="H649">
            <v>0</v>
          </cell>
          <cell r="I649">
            <v>371000</v>
          </cell>
          <cell r="J649">
            <v>0</v>
          </cell>
          <cell r="K649">
            <v>0</v>
          </cell>
          <cell r="L649">
            <v>0</v>
          </cell>
          <cell r="M649">
            <v>0</v>
          </cell>
          <cell r="N649">
            <v>0</v>
          </cell>
          <cell r="O649">
            <v>200000</v>
          </cell>
          <cell r="P649">
            <v>157500</v>
          </cell>
          <cell r="Q649">
            <v>0</v>
          </cell>
          <cell r="R649">
            <v>13500</v>
          </cell>
        </row>
        <row r="650">
          <cell r="D650" t="str">
            <v>집수정(TYPE-1)</v>
          </cell>
          <cell r="F650" t="str">
            <v>EA</v>
          </cell>
          <cell r="G650">
            <v>1</v>
          </cell>
          <cell r="H650" t="str">
            <v/>
          </cell>
          <cell r="I650">
            <v>419876</v>
          </cell>
          <cell r="J650">
            <v>13861</v>
          </cell>
          <cell r="K650">
            <v>377314</v>
          </cell>
          <cell r="L650">
            <v>1200</v>
          </cell>
          <cell r="M650">
            <v>0</v>
          </cell>
          <cell r="N650">
            <v>10131</v>
          </cell>
          <cell r="O650">
            <v>13210</v>
          </cell>
          <cell r="P650">
            <v>0</v>
          </cell>
          <cell r="Q650">
            <v>0</v>
          </cell>
          <cell r="R650">
            <v>4160</v>
          </cell>
        </row>
        <row r="651">
          <cell r="F651" t="str">
            <v/>
          </cell>
          <cell r="G651" t="str">
            <v/>
          </cell>
          <cell r="H651" t="str">
            <v/>
          </cell>
          <cell r="I651" t="str">
            <v/>
          </cell>
          <cell r="J651" t="str">
            <v/>
          </cell>
          <cell r="K651" t="str">
            <v/>
          </cell>
          <cell r="L651" t="str">
            <v/>
          </cell>
          <cell r="M651" t="str">
            <v/>
          </cell>
          <cell r="N651" t="str">
            <v/>
          </cell>
          <cell r="O651" t="str">
            <v/>
          </cell>
          <cell r="P651" t="str">
            <v/>
          </cell>
          <cell r="Q651" t="str">
            <v/>
          </cell>
          <cell r="R651" t="str">
            <v/>
          </cell>
        </row>
        <row r="652">
          <cell r="D652" t="str">
            <v>구체,뚜껑</v>
          </cell>
          <cell r="E652" t="str">
            <v>철근콘크리트타설</v>
          </cell>
          <cell r="F652" t="str">
            <v>M3</v>
          </cell>
          <cell r="G652">
            <v>0.40371417036737994</v>
          </cell>
          <cell r="H652" t="str">
            <v/>
          </cell>
          <cell r="I652">
            <v>28071.840999999997</v>
          </cell>
          <cell r="J652">
            <v>0</v>
          </cell>
          <cell r="K652">
            <v>14861.999999999998</v>
          </cell>
          <cell r="L652">
            <v>0</v>
          </cell>
          <cell r="M652">
            <v>0</v>
          </cell>
          <cell r="N652">
            <v>0</v>
          </cell>
          <cell r="O652">
            <v>13209.840999999999</v>
          </cell>
          <cell r="P652">
            <v>0</v>
          </cell>
          <cell r="Q652">
            <v>0</v>
          </cell>
          <cell r="R652">
            <v>0</v>
          </cell>
        </row>
        <row r="653">
          <cell r="F653" t="str">
            <v>M3</v>
          </cell>
          <cell r="G653">
            <v>1</v>
          </cell>
          <cell r="H653" t="str">
            <v/>
          </cell>
          <cell r="I653">
            <v>11333</v>
          </cell>
          <cell r="J653">
            <v>0</v>
          </cell>
          <cell r="K653">
            <v>6000</v>
          </cell>
          <cell r="L653">
            <v>0</v>
          </cell>
          <cell r="M653">
            <v>0</v>
          </cell>
          <cell r="N653">
            <v>0</v>
          </cell>
          <cell r="O653">
            <v>5333</v>
          </cell>
          <cell r="P653">
            <v>0</v>
          </cell>
          <cell r="Q653">
            <v>0</v>
          </cell>
          <cell r="R653">
            <v>0</v>
          </cell>
        </row>
        <row r="654">
          <cell r="D654" t="str">
            <v>구체,뚜껑</v>
          </cell>
          <cell r="E654" t="str">
            <v>거푸집(유로폼)</v>
          </cell>
          <cell r="F654" t="str">
            <v>M2</v>
          </cell>
          <cell r="G654">
            <v>4.6390796066060488E-2</v>
          </cell>
          <cell r="H654">
            <v>0</v>
          </cell>
          <cell r="I654">
            <v>308380.13600000006</v>
          </cell>
          <cell r="J654">
            <v>13860.508000000002</v>
          </cell>
          <cell r="K654">
            <v>280228.00000000006</v>
          </cell>
          <cell r="L654">
            <v>0</v>
          </cell>
          <cell r="M654">
            <v>0</v>
          </cell>
          <cell r="N654">
            <v>10131.320000000002</v>
          </cell>
          <cell r="O654">
            <v>0</v>
          </cell>
          <cell r="P654">
            <v>0</v>
          </cell>
          <cell r="Q654">
            <v>0</v>
          </cell>
          <cell r="R654">
            <v>4160.3080000000009</v>
          </cell>
        </row>
        <row r="655">
          <cell r="F655" t="str">
            <v>M2</v>
          </cell>
          <cell r="G655">
            <v>1</v>
          </cell>
          <cell r="H655">
            <v>0</v>
          </cell>
          <cell r="I655">
            <v>14306</v>
          </cell>
          <cell r="J655">
            <v>643</v>
          </cell>
          <cell r="K655">
            <v>13000</v>
          </cell>
          <cell r="L655">
            <v>0</v>
          </cell>
          <cell r="M655">
            <v>0</v>
          </cell>
          <cell r="N655">
            <v>470</v>
          </cell>
          <cell r="O655">
            <v>0</v>
          </cell>
          <cell r="P655">
            <v>0</v>
          </cell>
          <cell r="Q655">
            <v>0</v>
          </cell>
          <cell r="R655">
            <v>193</v>
          </cell>
        </row>
        <row r="656">
          <cell r="E656" t="str">
            <v>철근가공조립(모작)</v>
          </cell>
          <cell r="F656" t="str">
            <v>TON</v>
          </cell>
          <cell r="G656">
            <v>2.1891418563922942</v>
          </cell>
          <cell r="H656">
            <v>0</v>
          </cell>
          <cell r="I656">
            <v>82224</v>
          </cell>
          <cell r="J656">
            <v>0</v>
          </cell>
          <cell r="K656">
            <v>82224</v>
          </cell>
          <cell r="L656">
            <v>0</v>
          </cell>
          <cell r="M656">
            <v>0</v>
          </cell>
          <cell r="N656">
            <v>0</v>
          </cell>
          <cell r="O656">
            <v>0</v>
          </cell>
          <cell r="P656">
            <v>0</v>
          </cell>
          <cell r="Q656">
            <v>0</v>
          </cell>
          <cell r="R656">
            <v>0</v>
          </cell>
        </row>
        <row r="657">
          <cell r="F657" t="str">
            <v>TON</v>
          </cell>
          <cell r="G657">
            <v>1</v>
          </cell>
          <cell r="H657">
            <v>0</v>
          </cell>
          <cell r="I657">
            <v>180000</v>
          </cell>
          <cell r="J657">
            <v>0</v>
          </cell>
          <cell r="K657">
            <v>180000</v>
          </cell>
          <cell r="L657">
            <v>0</v>
          </cell>
          <cell r="M657">
            <v>0</v>
          </cell>
          <cell r="N657">
            <v>0</v>
          </cell>
          <cell r="O657">
            <v>0</v>
          </cell>
          <cell r="P657">
            <v>0</v>
          </cell>
          <cell r="Q657">
            <v>0</v>
          </cell>
          <cell r="R657">
            <v>0</v>
          </cell>
        </row>
        <row r="658">
          <cell r="E658" t="str">
            <v>PVC PIPE(65mm)</v>
          </cell>
          <cell r="F658" t="str">
            <v>M</v>
          </cell>
          <cell r="G658">
            <v>1.25</v>
          </cell>
          <cell r="H658">
            <v>0</v>
          </cell>
          <cell r="I658">
            <v>1200</v>
          </cell>
          <cell r="J658">
            <v>0</v>
          </cell>
          <cell r="K658">
            <v>0</v>
          </cell>
          <cell r="L658">
            <v>1200</v>
          </cell>
          <cell r="M658">
            <v>0</v>
          </cell>
          <cell r="N658">
            <v>0</v>
          </cell>
          <cell r="O658">
            <v>0</v>
          </cell>
          <cell r="P658">
            <v>0</v>
          </cell>
          <cell r="Q658">
            <v>0</v>
          </cell>
          <cell r="R658">
            <v>0</v>
          </cell>
        </row>
        <row r="659">
          <cell r="F659" t="str">
            <v>M</v>
          </cell>
          <cell r="G659">
            <v>1</v>
          </cell>
          <cell r="H659">
            <v>0</v>
          </cell>
          <cell r="I659">
            <v>1500</v>
          </cell>
          <cell r="J659">
            <v>0</v>
          </cell>
          <cell r="K659">
            <v>0</v>
          </cell>
          <cell r="L659">
            <v>1500</v>
          </cell>
          <cell r="M659">
            <v>0</v>
          </cell>
          <cell r="N659">
            <v>0</v>
          </cell>
          <cell r="O659">
            <v>0</v>
          </cell>
          <cell r="P659">
            <v>0</v>
          </cell>
          <cell r="Q659">
            <v>0</v>
          </cell>
          <cell r="R659">
            <v>0</v>
          </cell>
        </row>
        <row r="660">
          <cell r="D660" t="str">
            <v>집수정(TYPE-2)</v>
          </cell>
          <cell r="F660" t="str">
            <v>EA</v>
          </cell>
          <cell r="G660">
            <v>1</v>
          </cell>
          <cell r="H660" t="str">
            <v/>
          </cell>
          <cell r="I660">
            <v>541420</v>
          </cell>
          <cell r="J660">
            <v>17181</v>
          </cell>
          <cell r="K660">
            <v>366824</v>
          </cell>
          <cell r="L660">
            <v>122400</v>
          </cell>
          <cell r="M660">
            <v>0</v>
          </cell>
          <cell r="N660">
            <v>12558</v>
          </cell>
          <cell r="O660">
            <v>17300</v>
          </cell>
          <cell r="P660">
            <v>0</v>
          </cell>
          <cell r="Q660">
            <v>0</v>
          </cell>
          <cell r="R660">
            <v>5157</v>
          </cell>
        </row>
        <row r="661">
          <cell r="F661" t="str">
            <v/>
          </cell>
          <cell r="G661" t="str">
            <v/>
          </cell>
          <cell r="H661" t="str">
            <v/>
          </cell>
          <cell r="I661" t="str">
            <v/>
          </cell>
          <cell r="J661" t="str">
            <v/>
          </cell>
          <cell r="K661" t="str">
            <v/>
          </cell>
          <cell r="L661" t="str">
            <v/>
          </cell>
          <cell r="M661" t="str">
            <v/>
          </cell>
          <cell r="N661" t="str">
            <v/>
          </cell>
          <cell r="O661" t="str">
            <v/>
          </cell>
          <cell r="P661" t="str">
            <v/>
          </cell>
          <cell r="Q661" t="str">
            <v/>
          </cell>
          <cell r="R661" t="str">
            <v/>
          </cell>
        </row>
        <row r="662">
          <cell r="D662" t="str">
            <v>구체,뚜껑</v>
          </cell>
          <cell r="E662" t="str">
            <v>철근콘크리트타설</v>
          </cell>
          <cell r="F662" t="str">
            <v>M3</v>
          </cell>
          <cell r="G662">
            <v>0.30826140567200983</v>
          </cell>
          <cell r="H662" t="str">
            <v/>
          </cell>
          <cell r="I662">
            <v>36764.252000000008</v>
          </cell>
          <cell r="J662">
            <v>0</v>
          </cell>
          <cell r="K662">
            <v>19464.000000000004</v>
          </cell>
          <cell r="L662">
            <v>0</v>
          </cell>
          <cell r="M662">
            <v>0</v>
          </cell>
          <cell r="N662">
            <v>0</v>
          </cell>
          <cell r="O662">
            <v>17300.252</v>
          </cell>
          <cell r="P662">
            <v>0</v>
          </cell>
          <cell r="Q662">
            <v>0</v>
          </cell>
          <cell r="R662">
            <v>0</v>
          </cell>
        </row>
        <row r="663">
          <cell r="F663" t="str">
            <v>M3</v>
          </cell>
          <cell r="G663">
            <v>1</v>
          </cell>
          <cell r="H663" t="str">
            <v/>
          </cell>
          <cell r="I663">
            <v>11333</v>
          </cell>
          <cell r="J663">
            <v>0</v>
          </cell>
          <cell r="K663">
            <v>6000</v>
          </cell>
          <cell r="L663">
            <v>0</v>
          </cell>
          <cell r="M663">
            <v>0</v>
          </cell>
          <cell r="N663">
            <v>0</v>
          </cell>
          <cell r="O663">
            <v>5333</v>
          </cell>
          <cell r="P663">
            <v>0</v>
          </cell>
          <cell r="Q663">
            <v>0</v>
          </cell>
          <cell r="R663">
            <v>0</v>
          </cell>
        </row>
        <row r="664">
          <cell r="D664" t="str">
            <v>구체,뚜껑</v>
          </cell>
          <cell r="E664" t="str">
            <v>거푸집(유로폼)</v>
          </cell>
          <cell r="F664" t="str">
            <v>M2</v>
          </cell>
          <cell r="G664">
            <v>3.7425149700598806E-2</v>
          </cell>
          <cell r="H664">
            <v>0</v>
          </cell>
          <cell r="I664">
            <v>382256.32</v>
          </cell>
          <cell r="J664">
            <v>17180.96</v>
          </cell>
          <cell r="K664">
            <v>347359.99999999994</v>
          </cell>
          <cell r="L664">
            <v>0</v>
          </cell>
          <cell r="M664">
            <v>0</v>
          </cell>
          <cell r="N664">
            <v>12558.4</v>
          </cell>
          <cell r="O664">
            <v>0</v>
          </cell>
          <cell r="P664">
            <v>0</v>
          </cell>
          <cell r="Q664">
            <v>0</v>
          </cell>
          <cell r="R664">
            <v>5156.9599999999991</v>
          </cell>
        </row>
        <row r="665">
          <cell r="F665" t="str">
            <v>M2</v>
          </cell>
          <cell r="G665">
            <v>1</v>
          </cell>
          <cell r="H665">
            <v>0</v>
          </cell>
          <cell r="I665">
            <v>14306</v>
          </cell>
          <cell r="J665">
            <v>643</v>
          </cell>
          <cell r="K665">
            <v>13000</v>
          </cell>
          <cell r="L665">
            <v>0</v>
          </cell>
          <cell r="M665">
            <v>0</v>
          </cell>
          <cell r="N665">
            <v>470</v>
          </cell>
          <cell r="O665">
            <v>0</v>
          </cell>
          <cell r="P665">
            <v>0</v>
          </cell>
          <cell r="Q665">
            <v>0</v>
          </cell>
          <cell r="R665">
            <v>193</v>
          </cell>
        </row>
        <row r="666">
          <cell r="E666" t="str">
            <v>스틸그레이팅(1130×780×75)</v>
          </cell>
          <cell r="F666" t="str">
            <v>EA</v>
          </cell>
          <cell r="G666">
            <v>1</v>
          </cell>
          <cell r="H666">
            <v>0</v>
          </cell>
          <cell r="I666">
            <v>121200</v>
          </cell>
          <cell r="J666">
            <v>0</v>
          </cell>
          <cell r="K666">
            <v>0</v>
          </cell>
          <cell r="L666">
            <v>121200</v>
          </cell>
          <cell r="M666">
            <v>0</v>
          </cell>
          <cell r="N666">
            <v>0</v>
          </cell>
          <cell r="O666">
            <v>0</v>
          </cell>
          <cell r="P666">
            <v>0</v>
          </cell>
          <cell r="Q666">
            <v>0</v>
          </cell>
          <cell r="R666">
            <v>0</v>
          </cell>
        </row>
        <row r="667">
          <cell r="F667" t="str">
            <v>EA</v>
          </cell>
          <cell r="G667">
            <v>1</v>
          </cell>
          <cell r="H667">
            <v>0</v>
          </cell>
          <cell r="I667">
            <v>121200</v>
          </cell>
          <cell r="J667">
            <v>0</v>
          </cell>
          <cell r="K667">
            <v>0</v>
          </cell>
          <cell r="L667">
            <v>121200</v>
          </cell>
          <cell r="M667">
            <v>0</v>
          </cell>
          <cell r="N667">
            <v>0</v>
          </cell>
          <cell r="O667">
            <v>0</v>
          </cell>
          <cell r="P667">
            <v>0</v>
          </cell>
          <cell r="Q667">
            <v>0</v>
          </cell>
          <cell r="R667">
            <v>0</v>
          </cell>
        </row>
        <row r="668">
          <cell r="E668" t="str">
            <v>PVC PIPE(65mm)</v>
          </cell>
          <cell r="F668" t="str">
            <v>M</v>
          </cell>
          <cell r="G668">
            <v>1.25</v>
          </cell>
          <cell r="H668">
            <v>0</v>
          </cell>
          <cell r="I668">
            <v>1200</v>
          </cell>
          <cell r="J668">
            <v>0</v>
          </cell>
          <cell r="K668">
            <v>0</v>
          </cell>
          <cell r="L668">
            <v>1200</v>
          </cell>
          <cell r="M668">
            <v>0</v>
          </cell>
          <cell r="N668">
            <v>0</v>
          </cell>
          <cell r="O668">
            <v>0</v>
          </cell>
          <cell r="P668">
            <v>0</v>
          </cell>
          <cell r="Q668">
            <v>0</v>
          </cell>
          <cell r="R668">
            <v>0</v>
          </cell>
        </row>
        <row r="669">
          <cell r="F669" t="str">
            <v>M</v>
          </cell>
          <cell r="G669">
            <v>1</v>
          </cell>
          <cell r="H669">
            <v>0</v>
          </cell>
          <cell r="I669">
            <v>1500</v>
          </cell>
          <cell r="J669">
            <v>0</v>
          </cell>
          <cell r="K669">
            <v>0</v>
          </cell>
          <cell r="L669">
            <v>1500</v>
          </cell>
          <cell r="M669">
            <v>0</v>
          </cell>
          <cell r="N669">
            <v>0</v>
          </cell>
          <cell r="O669">
            <v>0</v>
          </cell>
          <cell r="P669">
            <v>0</v>
          </cell>
          <cell r="Q669">
            <v>0</v>
          </cell>
          <cell r="R669">
            <v>0</v>
          </cell>
        </row>
        <row r="670">
          <cell r="D670" t="str">
            <v>집수정(TYPE-3)</v>
          </cell>
          <cell r="F670" t="str">
            <v>EA</v>
          </cell>
          <cell r="G670">
            <v>1</v>
          </cell>
          <cell r="H670" t="str">
            <v/>
          </cell>
          <cell r="I670">
            <v>442138</v>
          </cell>
          <cell r="J670">
            <v>17901</v>
          </cell>
          <cell r="K670">
            <v>385140</v>
          </cell>
          <cell r="L670">
            <v>0</v>
          </cell>
          <cell r="M670">
            <v>0</v>
          </cell>
          <cell r="N670">
            <v>13085</v>
          </cell>
          <cell r="O670">
            <v>20639</v>
          </cell>
          <cell r="P670">
            <v>0</v>
          </cell>
          <cell r="Q670">
            <v>0</v>
          </cell>
          <cell r="R670">
            <v>5373</v>
          </cell>
        </row>
        <row r="671">
          <cell r="F671" t="str">
            <v/>
          </cell>
          <cell r="G671" t="str">
            <v/>
          </cell>
          <cell r="H671" t="str">
            <v/>
          </cell>
          <cell r="I671" t="str">
            <v/>
          </cell>
          <cell r="J671" t="str">
            <v/>
          </cell>
          <cell r="K671" t="str">
            <v/>
          </cell>
          <cell r="L671" t="str">
            <v/>
          </cell>
          <cell r="M671" t="str">
            <v/>
          </cell>
          <cell r="N671" t="str">
            <v/>
          </cell>
          <cell r="O671" t="str">
            <v/>
          </cell>
          <cell r="P671" t="str">
            <v/>
          </cell>
          <cell r="Q671" t="str">
            <v/>
          </cell>
          <cell r="R671" t="str">
            <v/>
          </cell>
        </row>
        <row r="672">
          <cell r="E672" t="str">
            <v>철근콘크리트타설</v>
          </cell>
          <cell r="F672" t="str">
            <v>M3</v>
          </cell>
          <cell r="G672">
            <v>0.25839793281653745</v>
          </cell>
          <cell r="H672" t="str">
            <v/>
          </cell>
          <cell r="I672">
            <v>43858.710000000006</v>
          </cell>
          <cell r="J672">
            <v>0</v>
          </cell>
          <cell r="K672">
            <v>23220.000000000004</v>
          </cell>
          <cell r="L672">
            <v>0</v>
          </cell>
          <cell r="M672">
            <v>0</v>
          </cell>
          <cell r="N672">
            <v>0</v>
          </cell>
          <cell r="O672">
            <v>20638.710000000003</v>
          </cell>
          <cell r="P672">
            <v>0</v>
          </cell>
          <cell r="Q672">
            <v>0</v>
          </cell>
          <cell r="R672">
            <v>0</v>
          </cell>
        </row>
        <row r="673">
          <cell r="F673" t="str">
            <v>M3</v>
          </cell>
          <cell r="G673">
            <v>1</v>
          </cell>
          <cell r="H673" t="str">
            <v/>
          </cell>
          <cell r="I673">
            <v>11333</v>
          </cell>
          <cell r="J673">
            <v>0</v>
          </cell>
          <cell r="K673">
            <v>6000</v>
          </cell>
          <cell r="L673">
            <v>0</v>
          </cell>
          <cell r="M673">
            <v>0</v>
          </cell>
          <cell r="N673">
            <v>0</v>
          </cell>
          <cell r="O673">
            <v>5333</v>
          </cell>
          <cell r="P673">
            <v>0</v>
          </cell>
          <cell r="Q673">
            <v>0</v>
          </cell>
          <cell r="R673">
            <v>0</v>
          </cell>
        </row>
        <row r="674">
          <cell r="E674" t="str">
            <v>거푸집(유로폼)</v>
          </cell>
          <cell r="F674" t="str">
            <v>M2</v>
          </cell>
          <cell r="G674">
            <v>3.5919540229885055E-2</v>
          </cell>
          <cell r="H674">
            <v>0</v>
          </cell>
          <cell r="I674">
            <v>398279.04</v>
          </cell>
          <cell r="J674">
            <v>17901.120000000003</v>
          </cell>
          <cell r="K674">
            <v>361920</v>
          </cell>
          <cell r="L674">
            <v>0</v>
          </cell>
          <cell r="M674">
            <v>0</v>
          </cell>
          <cell r="N674">
            <v>13084.800000000001</v>
          </cell>
          <cell r="O674">
            <v>0</v>
          </cell>
          <cell r="P674">
            <v>0</v>
          </cell>
          <cell r="Q674">
            <v>0</v>
          </cell>
          <cell r="R674">
            <v>5373.12</v>
          </cell>
        </row>
        <row r="675">
          <cell r="F675" t="str">
            <v>M2</v>
          </cell>
          <cell r="G675">
            <v>1</v>
          </cell>
          <cell r="H675">
            <v>0</v>
          </cell>
          <cell r="I675">
            <v>14306</v>
          </cell>
          <cell r="J675">
            <v>643</v>
          </cell>
          <cell r="K675">
            <v>13000</v>
          </cell>
          <cell r="L675">
            <v>0</v>
          </cell>
          <cell r="M675">
            <v>0</v>
          </cell>
          <cell r="N675">
            <v>470</v>
          </cell>
          <cell r="O675">
            <v>0</v>
          </cell>
          <cell r="P675">
            <v>0</v>
          </cell>
          <cell r="Q675">
            <v>0</v>
          </cell>
          <cell r="R675">
            <v>193</v>
          </cell>
        </row>
        <row r="676">
          <cell r="D676" t="str">
            <v>집수정(TYPE-4)</v>
          </cell>
          <cell r="F676" t="str">
            <v>EA</v>
          </cell>
          <cell r="G676">
            <v>1</v>
          </cell>
          <cell r="H676" t="str">
            <v/>
          </cell>
          <cell r="I676">
            <v>308428</v>
          </cell>
          <cell r="J676">
            <v>12697</v>
          </cell>
          <cell r="K676">
            <v>270432</v>
          </cell>
          <cell r="L676">
            <v>0</v>
          </cell>
          <cell r="M676">
            <v>0</v>
          </cell>
          <cell r="N676">
            <v>9281</v>
          </cell>
          <cell r="O676">
            <v>12207</v>
          </cell>
          <cell r="P676">
            <v>0</v>
          </cell>
          <cell r="Q676">
            <v>0</v>
          </cell>
          <cell r="R676">
            <v>3811</v>
          </cell>
        </row>
        <row r="677">
          <cell r="F677" t="str">
            <v/>
          </cell>
          <cell r="G677" t="str">
            <v/>
          </cell>
          <cell r="H677" t="str">
            <v/>
          </cell>
          <cell r="I677" t="str">
            <v/>
          </cell>
          <cell r="J677" t="str">
            <v/>
          </cell>
          <cell r="K677" t="str">
            <v/>
          </cell>
          <cell r="L677" t="str">
            <v/>
          </cell>
          <cell r="M677" t="str">
            <v/>
          </cell>
          <cell r="N677" t="str">
            <v/>
          </cell>
          <cell r="O677" t="str">
            <v/>
          </cell>
          <cell r="P677" t="str">
            <v/>
          </cell>
          <cell r="Q677" t="str">
            <v/>
          </cell>
          <cell r="R677" t="str">
            <v/>
          </cell>
        </row>
        <row r="678">
          <cell r="E678" t="str">
            <v>철근콘크리트타설</v>
          </cell>
          <cell r="F678" t="str">
            <v>M3</v>
          </cell>
          <cell r="G678">
            <v>0.43687199650502401</v>
          </cell>
          <cell r="H678" t="str">
            <v/>
          </cell>
          <cell r="I678">
            <v>25941.237000000001</v>
          </cell>
          <cell r="J678">
            <v>0</v>
          </cell>
          <cell r="K678">
            <v>13734</v>
          </cell>
          <cell r="L678">
            <v>0</v>
          </cell>
          <cell r="M678">
            <v>0</v>
          </cell>
          <cell r="N678">
            <v>0</v>
          </cell>
          <cell r="O678">
            <v>12207.237000000001</v>
          </cell>
          <cell r="P678">
            <v>0</v>
          </cell>
          <cell r="Q678">
            <v>0</v>
          </cell>
          <cell r="R678">
            <v>0</v>
          </cell>
        </row>
        <row r="679">
          <cell r="F679" t="str">
            <v>M3</v>
          </cell>
          <cell r="G679">
            <v>1</v>
          </cell>
          <cell r="H679" t="str">
            <v/>
          </cell>
          <cell r="I679">
            <v>11333</v>
          </cell>
          <cell r="J679">
            <v>0</v>
          </cell>
          <cell r="K679">
            <v>6000</v>
          </cell>
          <cell r="L679">
            <v>0</v>
          </cell>
          <cell r="M679">
            <v>0</v>
          </cell>
          <cell r="N679">
            <v>0</v>
          </cell>
          <cell r="O679">
            <v>5333</v>
          </cell>
          <cell r="P679">
            <v>0</v>
          </cell>
          <cell r="Q679">
            <v>0</v>
          </cell>
          <cell r="R679">
            <v>0</v>
          </cell>
        </row>
        <row r="680">
          <cell r="E680" t="str">
            <v>거푸집(유로폼)</v>
          </cell>
          <cell r="F680" t="str">
            <v>M2</v>
          </cell>
          <cell r="G680">
            <v>5.0643168236604884E-2</v>
          </cell>
          <cell r="H680">
            <v>0</v>
          </cell>
          <cell r="I680">
            <v>282486.27600000001</v>
          </cell>
          <cell r="J680">
            <v>12696.678</v>
          </cell>
          <cell r="K680">
            <v>256698</v>
          </cell>
          <cell r="L680">
            <v>0</v>
          </cell>
          <cell r="M680">
            <v>0</v>
          </cell>
          <cell r="N680">
            <v>9280.619999999999</v>
          </cell>
          <cell r="O680">
            <v>0</v>
          </cell>
          <cell r="P680">
            <v>0</v>
          </cell>
          <cell r="Q680">
            <v>0</v>
          </cell>
          <cell r="R680">
            <v>3810.9780000000001</v>
          </cell>
        </row>
        <row r="681">
          <cell r="F681" t="str">
            <v>M2</v>
          </cell>
          <cell r="G681">
            <v>1</v>
          </cell>
          <cell r="H681">
            <v>0</v>
          </cell>
          <cell r="I681">
            <v>14306</v>
          </cell>
          <cell r="J681">
            <v>643</v>
          </cell>
          <cell r="K681">
            <v>13000</v>
          </cell>
          <cell r="L681">
            <v>0</v>
          </cell>
          <cell r="M681">
            <v>0</v>
          </cell>
          <cell r="N681">
            <v>470</v>
          </cell>
          <cell r="O681">
            <v>0</v>
          </cell>
          <cell r="P681">
            <v>0</v>
          </cell>
          <cell r="Q681">
            <v>0</v>
          </cell>
          <cell r="R681">
            <v>193</v>
          </cell>
        </row>
        <row r="682">
          <cell r="D682" t="str">
            <v>집수정(TYPE-5)</v>
          </cell>
          <cell r="F682" t="str">
            <v>EA</v>
          </cell>
          <cell r="G682">
            <v>1</v>
          </cell>
          <cell r="H682" t="str">
            <v/>
          </cell>
          <cell r="I682">
            <v>163083</v>
          </cell>
          <cell r="J682">
            <v>6733</v>
          </cell>
          <cell r="K682">
            <v>143162</v>
          </cell>
          <cell r="L682">
            <v>0</v>
          </cell>
          <cell r="M682">
            <v>0</v>
          </cell>
          <cell r="N682">
            <v>4922</v>
          </cell>
          <cell r="O682">
            <v>6245</v>
          </cell>
          <cell r="P682">
            <v>0</v>
          </cell>
          <cell r="Q682">
            <v>0</v>
          </cell>
          <cell r="R682">
            <v>2021</v>
          </cell>
        </row>
        <row r="683">
          <cell r="F683" t="str">
            <v/>
          </cell>
          <cell r="G683" t="str">
            <v/>
          </cell>
          <cell r="H683" t="str">
            <v/>
          </cell>
          <cell r="I683" t="str">
            <v/>
          </cell>
          <cell r="J683" t="str">
            <v/>
          </cell>
          <cell r="K683" t="str">
            <v/>
          </cell>
          <cell r="L683" t="str">
            <v/>
          </cell>
          <cell r="M683" t="str">
            <v/>
          </cell>
          <cell r="N683" t="str">
            <v/>
          </cell>
          <cell r="O683" t="str">
            <v/>
          </cell>
          <cell r="P683" t="str">
            <v/>
          </cell>
          <cell r="Q683" t="str">
            <v/>
          </cell>
          <cell r="R683" t="str">
            <v/>
          </cell>
        </row>
        <row r="684">
          <cell r="E684" t="str">
            <v>철근콘크리트타설</v>
          </cell>
          <cell r="F684" t="str">
            <v>M3</v>
          </cell>
          <cell r="G684">
            <v>0.85397096498719038</v>
          </cell>
          <cell r="H684" t="str">
            <v/>
          </cell>
          <cell r="I684">
            <v>13270.942999999999</v>
          </cell>
          <cell r="J684">
            <v>0</v>
          </cell>
          <cell r="K684">
            <v>7026</v>
          </cell>
          <cell r="L684">
            <v>0</v>
          </cell>
          <cell r="M684">
            <v>0</v>
          </cell>
          <cell r="N684">
            <v>0</v>
          </cell>
          <cell r="O684">
            <v>6244.9430000000002</v>
          </cell>
          <cell r="P684">
            <v>0</v>
          </cell>
          <cell r="Q684">
            <v>0</v>
          </cell>
          <cell r="R684">
            <v>0</v>
          </cell>
        </row>
        <row r="685">
          <cell r="F685" t="str">
            <v>M3</v>
          </cell>
          <cell r="G685">
            <v>1</v>
          </cell>
          <cell r="H685" t="str">
            <v/>
          </cell>
          <cell r="I685">
            <v>11333</v>
          </cell>
          <cell r="J685">
            <v>0</v>
          </cell>
          <cell r="K685">
            <v>6000</v>
          </cell>
          <cell r="L685">
            <v>0</v>
          </cell>
          <cell r="M685">
            <v>0</v>
          </cell>
          <cell r="N685">
            <v>0</v>
          </cell>
          <cell r="O685">
            <v>5333</v>
          </cell>
          <cell r="P685">
            <v>0</v>
          </cell>
          <cell r="Q685">
            <v>0</v>
          </cell>
          <cell r="R685">
            <v>0</v>
          </cell>
        </row>
        <row r="686">
          <cell r="E686" t="str">
            <v>거푸집(유로폼)</v>
          </cell>
          <cell r="F686" t="str">
            <v>M2</v>
          </cell>
          <cell r="G686">
            <v>9.549274255156609E-2</v>
          </cell>
          <cell r="H686">
            <v>0</v>
          </cell>
          <cell r="I686">
            <v>149812.43199999997</v>
          </cell>
          <cell r="J686">
            <v>6733.4959999999992</v>
          </cell>
          <cell r="K686">
            <v>136136</v>
          </cell>
          <cell r="L686">
            <v>0</v>
          </cell>
          <cell r="M686">
            <v>0</v>
          </cell>
          <cell r="N686">
            <v>4921.8399999999992</v>
          </cell>
          <cell r="O686">
            <v>0</v>
          </cell>
          <cell r="P686">
            <v>0</v>
          </cell>
          <cell r="Q686">
            <v>0</v>
          </cell>
          <cell r="R686">
            <v>2021.0959999999998</v>
          </cell>
        </row>
        <row r="687">
          <cell r="F687" t="str">
            <v>M2</v>
          </cell>
          <cell r="G687">
            <v>1</v>
          </cell>
          <cell r="H687">
            <v>0</v>
          </cell>
          <cell r="I687">
            <v>14306</v>
          </cell>
          <cell r="J687">
            <v>643</v>
          </cell>
          <cell r="K687">
            <v>13000</v>
          </cell>
          <cell r="L687">
            <v>0</v>
          </cell>
          <cell r="M687">
            <v>0</v>
          </cell>
          <cell r="N687">
            <v>470</v>
          </cell>
          <cell r="O687">
            <v>0</v>
          </cell>
          <cell r="P687">
            <v>0</v>
          </cell>
          <cell r="Q687">
            <v>0</v>
          </cell>
          <cell r="R687">
            <v>193</v>
          </cell>
        </row>
        <row r="688">
          <cell r="E688" t="str">
            <v>철근가공조립(모작)</v>
          </cell>
          <cell r="F688" t="str">
            <v>TON</v>
          </cell>
          <cell r="G688">
            <v>85.251491901108267</v>
          </cell>
          <cell r="H688">
            <v>0</v>
          </cell>
          <cell r="I688">
            <v>2111.4</v>
          </cell>
          <cell r="J688">
            <v>0</v>
          </cell>
          <cell r="K688">
            <v>2111.4</v>
          </cell>
          <cell r="L688">
            <v>0</v>
          </cell>
          <cell r="M688">
            <v>0</v>
          </cell>
          <cell r="N688">
            <v>0</v>
          </cell>
          <cell r="O688">
            <v>0</v>
          </cell>
          <cell r="P688">
            <v>0</v>
          </cell>
          <cell r="Q688">
            <v>0</v>
          </cell>
          <cell r="R688">
            <v>0</v>
          </cell>
        </row>
        <row r="689">
          <cell r="F689" t="str">
            <v>TON</v>
          </cell>
          <cell r="G689">
            <v>1</v>
          </cell>
          <cell r="H689">
            <v>0</v>
          </cell>
          <cell r="I689">
            <v>180000</v>
          </cell>
          <cell r="J689">
            <v>0</v>
          </cell>
          <cell r="K689">
            <v>180000</v>
          </cell>
          <cell r="L689">
            <v>0</v>
          </cell>
          <cell r="M689">
            <v>0</v>
          </cell>
          <cell r="N689">
            <v>0</v>
          </cell>
          <cell r="O689">
            <v>0</v>
          </cell>
          <cell r="P689">
            <v>0</v>
          </cell>
          <cell r="Q689">
            <v>0</v>
          </cell>
          <cell r="R689">
            <v>0</v>
          </cell>
        </row>
        <row r="690">
          <cell r="D690" t="str">
            <v>집수정(TYPE-6)</v>
          </cell>
          <cell r="F690" t="str">
            <v>EA</v>
          </cell>
          <cell r="G690">
            <v>1</v>
          </cell>
          <cell r="H690" t="str">
            <v/>
          </cell>
          <cell r="I690">
            <v>129698</v>
          </cell>
          <cell r="J690">
            <v>5411</v>
          </cell>
          <cell r="K690">
            <v>114172</v>
          </cell>
          <cell r="L690">
            <v>301</v>
          </cell>
          <cell r="M690">
            <v>0</v>
          </cell>
          <cell r="N690">
            <v>3956</v>
          </cell>
          <cell r="O690">
            <v>4234</v>
          </cell>
          <cell r="P690">
            <v>0</v>
          </cell>
          <cell r="Q690">
            <v>0</v>
          </cell>
          <cell r="R690">
            <v>1624</v>
          </cell>
        </row>
        <row r="691">
          <cell r="F691" t="str">
            <v/>
          </cell>
          <cell r="G691" t="str">
            <v/>
          </cell>
          <cell r="H691" t="str">
            <v/>
          </cell>
          <cell r="I691" t="str">
            <v/>
          </cell>
          <cell r="J691" t="str">
            <v/>
          </cell>
          <cell r="K691" t="str">
            <v/>
          </cell>
          <cell r="L691" t="str">
            <v/>
          </cell>
          <cell r="M691" t="str">
            <v/>
          </cell>
          <cell r="N691" t="str">
            <v/>
          </cell>
          <cell r="O691" t="str">
            <v/>
          </cell>
          <cell r="P691" t="str">
            <v/>
          </cell>
          <cell r="Q691" t="str">
            <v/>
          </cell>
          <cell r="R691" t="str">
            <v/>
          </cell>
        </row>
        <row r="692">
          <cell r="E692" t="str">
            <v>철근콘크리트타설</v>
          </cell>
          <cell r="F692" t="str">
            <v>M3</v>
          </cell>
          <cell r="G692">
            <v>1.2594458438287153</v>
          </cell>
          <cell r="H692" t="str">
            <v/>
          </cell>
          <cell r="I692">
            <v>8998.402</v>
          </cell>
          <cell r="J692">
            <v>0</v>
          </cell>
          <cell r="K692">
            <v>4764</v>
          </cell>
          <cell r="L692">
            <v>0</v>
          </cell>
          <cell r="M692">
            <v>0</v>
          </cell>
          <cell r="N692">
            <v>0</v>
          </cell>
          <cell r="O692">
            <v>4234.402</v>
          </cell>
          <cell r="P692">
            <v>0</v>
          </cell>
          <cell r="Q692">
            <v>0</v>
          </cell>
          <cell r="R692">
            <v>0</v>
          </cell>
        </row>
        <row r="693">
          <cell r="F693" t="str">
            <v>M3</v>
          </cell>
          <cell r="G693">
            <v>1</v>
          </cell>
          <cell r="H693" t="str">
            <v/>
          </cell>
          <cell r="I693">
            <v>11333</v>
          </cell>
          <cell r="J693">
            <v>0</v>
          </cell>
          <cell r="K693">
            <v>6000</v>
          </cell>
          <cell r="L693">
            <v>0</v>
          </cell>
          <cell r="M693">
            <v>0</v>
          </cell>
          <cell r="N693">
            <v>0</v>
          </cell>
          <cell r="O693">
            <v>5333</v>
          </cell>
          <cell r="P693">
            <v>0</v>
          </cell>
          <cell r="Q693">
            <v>0</v>
          </cell>
          <cell r="R693">
            <v>0</v>
          </cell>
        </row>
        <row r="694">
          <cell r="E694" t="str">
            <v>거푸집(유로폼)</v>
          </cell>
          <cell r="F694" t="str">
            <v>M2</v>
          </cell>
          <cell r="G694">
            <v>0.11882129277566539</v>
          </cell>
          <cell r="H694">
            <v>0</v>
          </cell>
          <cell r="I694">
            <v>120399.29600000002</v>
          </cell>
          <cell r="J694">
            <v>5411.4880000000003</v>
          </cell>
          <cell r="K694">
            <v>109408.00000000001</v>
          </cell>
          <cell r="L694">
            <v>0</v>
          </cell>
          <cell r="M694">
            <v>0</v>
          </cell>
          <cell r="N694">
            <v>3955.5200000000004</v>
          </cell>
          <cell r="O694">
            <v>0</v>
          </cell>
          <cell r="P694">
            <v>0</v>
          </cell>
          <cell r="Q694">
            <v>0</v>
          </cell>
          <cell r="R694">
            <v>1624.2880000000002</v>
          </cell>
        </row>
        <row r="695">
          <cell r="F695" t="str">
            <v>M2</v>
          </cell>
          <cell r="G695">
            <v>1</v>
          </cell>
          <cell r="H695">
            <v>0</v>
          </cell>
          <cell r="I695">
            <v>14306</v>
          </cell>
          <cell r="J695">
            <v>643</v>
          </cell>
          <cell r="K695">
            <v>13000</v>
          </cell>
          <cell r="L695">
            <v>0</v>
          </cell>
          <cell r="M695">
            <v>0</v>
          </cell>
          <cell r="N695">
            <v>470</v>
          </cell>
          <cell r="O695">
            <v>0</v>
          </cell>
          <cell r="P695">
            <v>0</v>
          </cell>
          <cell r="Q695">
            <v>0</v>
          </cell>
          <cell r="R695">
            <v>193</v>
          </cell>
        </row>
        <row r="696">
          <cell r="E696" t="str">
            <v>스틸그레이팅(500×600×50)</v>
          </cell>
          <cell r="F696" t="str">
            <v>TON</v>
          </cell>
          <cell r="G696">
            <v>85.251491901108267</v>
          </cell>
          <cell r="H696">
            <v>0</v>
          </cell>
          <cell r="I696">
            <v>300.63990000000001</v>
          </cell>
          <cell r="J696">
            <v>0</v>
          </cell>
          <cell r="K696">
            <v>0</v>
          </cell>
          <cell r="L696">
            <v>300.63990000000001</v>
          </cell>
          <cell r="M696">
            <v>0</v>
          </cell>
          <cell r="N696">
            <v>0</v>
          </cell>
          <cell r="O696">
            <v>0</v>
          </cell>
          <cell r="P696">
            <v>0</v>
          </cell>
          <cell r="Q696">
            <v>0</v>
          </cell>
          <cell r="R696">
            <v>0</v>
          </cell>
        </row>
        <row r="697">
          <cell r="F697" t="str">
            <v>EA</v>
          </cell>
          <cell r="G697">
            <v>1</v>
          </cell>
          <cell r="H697">
            <v>0</v>
          </cell>
          <cell r="I697">
            <v>25630</v>
          </cell>
          <cell r="J697">
            <v>0</v>
          </cell>
          <cell r="K697">
            <v>0</v>
          </cell>
          <cell r="L697">
            <v>25630</v>
          </cell>
          <cell r="M697">
            <v>0</v>
          </cell>
          <cell r="N697">
            <v>0</v>
          </cell>
          <cell r="O697">
            <v>0</v>
          </cell>
          <cell r="P697">
            <v>0</v>
          </cell>
          <cell r="Q697">
            <v>0</v>
          </cell>
          <cell r="R697">
            <v>0</v>
          </cell>
        </row>
        <row r="698">
          <cell r="D698" t="str">
            <v>집수정(중분대TYPE-1)</v>
          </cell>
          <cell r="F698" t="str">
            <v>EA</v>
          </cell>
          <cell r="G698">
            <v>1</v>
          </cell>
          <cell r="H698" t="str">
            <v/>
          </cell>
          <cell r="I698">
            <v>210923</v>
          </cell>
          <cell r="J698">
            <v>4832</v>
          </cell>
          <cell r="K698">
            <v>120483</v>
          </cell>
          <cell r="L698">
            <v>77330</v>
          </cell>
          <cell r="M698">
            <v>0</v>
          </cell>
          <cell r="N698">
            <v>3532</v>
          </cell>
          <cell r="O698">
            <v>3296</v>
          </cell>
          <cell r="P698">
            <v>0</v>
          </cell>
          <cell r="Q698">
            <v>0</v>
          </cell>
          <cell r="R698">
            <v>1450</v>
          </cell>
        </row>
        <row r="699">
          <cell r="F699" t="str">
            <v/>
          </cell>
          <cell r="G699" t="str">
            <v/>
          </cell>
          <cell r="H699" t="str">
            <v/>
          </cell>
          <cell r="I699" t="str">
            <v/>
          </cell>
          <cell r="J699" t="str">
            <v/>
          </cell>
          <cell r="K699" t="str">
            <v/>
          </cell>
          <cell r="L699" t="str">
            <v/>
          </cell>
          <cell r="M699" t="str">
            <v/>
          </cell>
          <cell r="N699" t="str">
            <v/>
          </cell>
          <cell r="O699" t="str">
            <v/>
          </cell>
          <cell r="P699" t="str">
            <v/>
          </cell>
          <cell r="Q699" t="str">
            <v/>
          </cell>
          <cell r="R699" t="str">
            <v/>
          </cell>
        </row>
        <row r="700">
          <cell r="E700" t="str">
            <v>철근콘크리트타설</v>
          </cell>
          <cell r="F700" t="str">
            <v>M3</v>
          </cell>
          <cell r="G700">
            <v>1.6181229773462784</v>
          </cell>
          <cell r="H700" t="str">
            <v/>
          </cell>
          <cell r="I700">
            <v>7003.7939999999999</v>
          </cell>
          <cell r="J700">
            <v>0</v>
          </cell>
          <cell r="K700">
            <v>3708</v>
          </cell>
          <cell r="L700">
            <v>0</v>
          </cell>
          <cell r="M700">
            <v>0</v>
          </cell>
          <cell r="N700">
            <v>0</v>
          </cell>
          <cell r="O700">
            <v>3295.7939999999999</v>
          </cell>
          <cell r="P700">
            <v>0</v>
          </cell>
          <cell r="Q700">
            <v>0</v>
          </cell>
          <cell r="R700">
            <v>0</v>
          </cell>
        </row>
        <row r="701">
          <cell r="F701" t="str">
            <v>M3</v>
          </cell>
          <cell r="G701">
            <v>1</v>
          </cell>
          <cell r="H701" t="str">
            <v/>
          </cell>
          <cell r="I701">
            <v>11333</v>
          </cell>
          <cell r="J701">
            <v>0</v>
          </cell>
          <cell r="K701">
            <v>6000</v>
          </cell>
          <cell r="L701">
            <v>0</v>
          </cell>
          <cell r="M701">
            <v>0</v>
          </cell>
          <cell r="N701">
            <v>0</v>
          </cell>
          <cell r="O701">
            <v>5333</v>
          </cell>
          <cell r="P701">
            <v>0</v>
          </cell>
          <cell r="Q701">
            <v>0</v>
          </cell>
          <cell r="R701">
            <v>0</v>
          </cell>
        </row>
        <row r="702">
          <cell r="E702" t="str">
            <v>거푸집(유로폼)</v>
          </cell>
          <cell r="F702" t="str">
            <v>M2</v>
          </cell>
          <cell r="G702">
            <v>0.13306719893546243</v>
          </cell>
          <cell r="H702">
            <v>0</v>
          </cell>
          <cell r="I702">
            <v>107509.59</v>
          </cell>
          <cell r="J702">
            <v>4832.1449999999995</v>
          </cell>
          <cell r="K702">
            <v>97694.999999999985</v>
          </cell>
          <cell r="L702">
            <v>0</v>
          </cell>
          <cell r="M702">
            <v>0</v>
          </cell>
          <cell r="N702">
            <v>3532.0499999999993</v>
          </cell>
          <cell r="O702">
            <v>0</v>
          </cell>
          <cell r="P702">
            <v>0</v>
          </cell>
          <cell r="Q702">
            <v>0</v>
          </cell>
          <cell r="R702">
            <v>1450.3949999999998</v>
          </cell>
        </row>
        <row r="703">
          <cell r="F703" t="str">
            <v>M2</v>
          </cell>
          <cell r="G703">
            <v>1</v>
          </cell>
          <cell r="H703">
            <v>0</v>
          </cell>
          <cell r="I703">
            <v>14306</v>
          </cell>
          <cell r="J703">
            <v>643</v>
          </cell>
          <cell r="K703">
            <v>13000</v>
          </cell>
          <cell r="L703">
            <v>0</v>
          </cell>
          <cell r="M703">
            <v>0</v>
          </cell>
          <cell r="N703">
            <v>470</v>
          </cell>
          <cell r="O703">
            <v>0</v>
          </cell>
          <cell r="P703">
            <v>0</v>
          </cell>
          <cell r="Q703">
            <v>0</v>
          </cell>
          <cell r="R703">
            <v>193</v>
          </cell>
        </row>
        <row r="704">
          <cell r="E704" t="str">
            <v>스틸그레이팅(1130×430)</v>
          </cell>
          <cell r="F704" t="str">
            <v>EA</v>
          </cell>
          <cell r="G704">
            <v>1</v>
          </cell>
          <cell r="H704">
            <v>0</v>
          </cell>
          <cell r="I704">
            <v>77330</v>
          </cell>
          <cell r="J704">
            <v>0</v>
          </cell>
          <cell r="K704">
            <v>0</v>
          </cell>
          <cell r="L704">
            <v>77330</v>
          </cell>
          <cell r="M704">
            <v>0</v>
          </cell>
          <cell r="N704">
            <v>0</v>
          </cell>
          <cell r="O704">
            <v>0</v>
          </cell>
          <cell r="P704">
            <v>0</v>
          </cell>
          <cell r="Q704">
            <v>0</v>
          </cell>
          <cell r="R704">
            <v>0</v>
          </cell>
        </row>
        <row r="705">
          <cell r="F705" t="str">
            <v>EA</v>
          </cell>
          <cell r="G705">
            <v>1</v>
          </cell>
          <cell r="H705">
            <v>0</v>
          </cell>
          <cell r="I705">
            <v>77330</v>
          </cell>
          <cell r="J705">
            <v>0</v>
          </cell>
          <cell r="K705">
            <v>0</v>
          </cell>
          <cell r="L705">
            <v>77330</v>
          </cell>
          <cell r="M705">
            <v>0</v>
          </cell>
          <cell r="N705">
            <v>0</v>
          </cell>
          <cell r="O705">
            <v>0</v>
          </cell>
          <cell r="P705">
            <v>0</v>
          </cell>
          <cell r="Q705">
            <v>0</v>
          </cell>
          <cell r="R705">
            <v>0</v>
          </cell>
        </row>
        <row r="706">
          <cell r="E706" t="str">
            <v>철근가공조립(모작)</v>
          </cell>
          <cell r="F706" t="str">
            <v>TON</v>
          </cell>
          <cell r="G706">
            <v>9.433962264150944</v>
          </cell>
          <cell r="H706">
            <v>0</v>
          </cell>
          <cell r="I706">
            <v>19080</v>
          </cell>
          <cell r="J706">
            <v>0</v>
          </cell>
          <cell r="K706">
            <v>19080</v>
          </cell>
          <cell r="L706">
            <v>0</v>
          </cell>
          <cell r="M706">
            <v>0</v>
          </cell>
          <cell r="N706">
            <v>0</v>
          </cell>
          <cell r="O706">
            <v>0</v>
          </cell>
          <cell r="P706">
            <v>0</v>
          </cell>
          <cell r="Q706">
            <v>0</v>
          </cell>
          <cell r="R706">
            <v>0</v>
          </cell>
        </row>
        <row r="707">
          <cell r="F707" t="str">
            <v>TON</v>
          </cell>
          <cell r="G707">
            <v>1</v>
          </cell>
          <cell r="H707">
            <v>0</v>
          </cell>
          <cell r="I707">
            <v>180000</v>
          </cell>
          <cell r="J707">
            <v>0</v>
          </cell>
          <cell r="K707">
            <v>180000</v>
          </cell>
          <cell r="L707">
            <v>0</v>
          </cell>
          <cell r="M707">
            <v>0</v>
          </cell>
          <cell r="N707">
            <v>0</v>
          </cell>
          <cell r="O707">
            <v>0</v>
          </cell>
          <cell r="P707">
            <v>0</v>
          </cell>
          <cell r="Q707">
            <v>0</v>
          </cell>
          <cell r="R707">
            <v>0</v>
          </cell>
        </row>
        <row r="708">
          <cell r="D708" t="str">
            <v>집수정(중분대TYPE-2)</v>
          </cell>
          <cell r="F708" t="str">
            <v>EA</v>
          </cell>
          <cell r="G708">
            <v>1</v>
          </cell>
          <cell r="H708" t="str">
            <v/>
          </cell>
          <cell r="I708">
            <v>207490</v>
          </cell>
          <cell r="J708">
            <v>4702</v>
          </cell>
          <cell r="K708">
            <v>117394</v>
          </cell>
          <cell r="L708">
            <v>77330</v>
          </cell>
          <cell r="M708">
            <v>0</v>
          </cell>
          <cell r="N708">
            <v>3437</v>
          </cell>
          <cell r="O708">
            <v>3216</v>
          </cell>
          <cell r="P708">
            <v>0</v>
          </cell>
          <cell r="Q708">
            <v>0</v>
          </cell>
          <cell r="R708">
            <v>1411</v>
          </cell>
        </row>
        <row r="709">
          <cell r="F709" t="str">
            <v/>
          </cell>
          <cell r="G709" t="str">
            <v/>
          </cell>
          <cell r="H709" t="str">
            <v/>
          </cell>
          <cell r="I709" t="str">
            <v/>
          </cell>
          <cell r="J709" t="str">
            <v/>
          </cell>
          <cell r="K709" t="str">
            <v/>
          </cell>
          <cell r="L709" t="str">
            <v/>
          </cell>
          <cell r="M709" t="str">
            <v/>
          </cell>
          <cell r="N709" t="str">
            <v/>
          </cell>
          <cell r="O709" t="str">
            <v/>
          </cell>
          <cell r="P709" t="str">
            <v/>
          </cell>
          <cell r="Q709" t="str">
            <v/>
          </cell>
          <cell r="R709" t="str">
            <v/>
          </cell>
        </row>
        <row r="710">
          <cell r="E710" t="str">
            <v>철근콘크리트타설</v>
          </cell>
          <cell r="F710" t="str">
            <v>M3</v>
          </cell>
          <cell r="G710">
            <v>1.6583747927031509</v>
          </cell>
          <cell r="H710" t="str">
            <v/>
          </cell>
          <cell r="I710">
            <v>6833.799</v>
          </cell>
          <cell r="J710">
            <v>0</v>
          </cell>
          <cell r="K710">
            <v>3618</v>
          </cell>
          <cell r="L710">
            <v>0</v>
          </cell>
          <cell r="M710">
            <v>0</v>
          </cell>
          <cell r="N710">
            <v>0</v>
          </cell>
          <cell r="O710">
            <v>3215.799</v>
          </cell>
          <cell r="P710">
            <v>0</v>
          </cell>
          <cell r="Q710">
            <v>0</v>
          </cell>
          <cell r="R710">
            <v>0</v>
          </cell>
        </row>
        <row r="711">
          <cell r="F711" t="str">
            <v>M3</v>
          </cell>
          <cell r="G711">
            <v>1</v>
          </cell>
          <cell r="H711" t="str">
            <v/>
          </cell>
          <cell r="I711">
            <v>11333</v>
          </cell>
          <cell r="J711">
            <v>0</v>
          </cell>
          <cell r="K711">
            <v>6000</v>
          </cell>
          <cell r="L711">
            <v>0</v>
          </cell>
          <cell r="M711">
            <v>0</v>
          </cell>
          <cell r="N711">
            <v>0</v>
          </cell>
          <cell r="O711">
            <v>5333</v>
          </cell>
          <cell r="P711">
            <v>0</v>
          </cell>
          <cell r="Q711">
            <v>0</v>
          </cell>
          <cell r="R711">
            <v>0</v>
          </cell>
        </row>
        <row r="712">
          <cell r="E712" t="str">
            <v>거푸집(유로폼)</v>
          </cell>
          <cell r="F712" t="str">
            <v>M2</v>
          </cell>
          <cell r="G712">
            <v>0.13676148796498905</v>
          </cell>
          <cell r="H712">
            <v>0</v>
          </cell>
          <cell r="I712">
            <v>104605.47200000001</v>
          </cell>
          <cell r="J712">
            <v>4701.616</v>
          </cell>
          <cell r="K712">
            <v>95056.000000000015</v>
          </cell>
          <cell r="L712">
            <v>0</v>
          </cell>
          <cell r="M712">
            <v>0</v>
          </cell>
          <cell r="N712">
            <v>3436.6400000000003</v>
          </cell>
          <cell r="O712">
            <v>0</v>
          </cell>
          <cell r="P712">
            <v>0</v>
          </cell>
          <cell r="Q712">
            <v>0</v>
          </cell>
          <cell r="R712">
            <v>1411.2160000000001</v>
          </cell>
        </row>
        <row r="713">
          <cell r="F713" t="str">
            <v>M2</v>
          </cell>
          <cell r="G713">
            <v>1</v>
          </cell>
          <cell r="H713">
            <v>0</v>
          </cell>
          <cell r="I713">
            <v>14306</v>
          </cell>
          <cell r="J713">
            <v>643</v>
          </cell>
          <cell r="K713">
            <v>13000</v>
          </cell>
          <cell r="L713">
            <v>0</v>
          </cell>
          <cell r="M713">
            <v>0</v>
          </cell>
          <cell r="N713">
            <v>470</v>
          </cell>
          <cell r="O713">
            <v>0</v>
          </cell>
          <cell r="P713">
            <v>0</v>
          </cell>
          <cell r="Q713">
            <v>0</v>
          </cell>
          <cell r="R713">
            <v>193</v>
          </cell>
        </row>
        <row r="714">
          <cell r="E714" t="str">
            <v>스틸그레이팅(1130×430)</v>
          </cell>
          <cell r="F714" t="str">
            <v>EA</v>
          </cell>
          <cell r="G714">
            <v>1</v>
          </cell>
          <cell r="H714">
            <v>0</v>
          </cell>
          <cell r="I714">
            <v>77330</v>
          </cell>
          <cell r="J714">
            <v>0</v>
          </cell>
          <cell r="K714">
            <v>0</v>
          </cell>
          <cell r="L714">
            <v>77330</v>
          </cell>
          <cell r="M714">
            <v>0</v>
          </cell>
          <cell r="N714">
            <v>0</v>
          </cell>
          <cell r="O714">
            <v>0</v>
          </cell>
          <cell r="P714">
            <v>0</v>
          </cell>
          <cell r="Q714">
            <v>0</v>
          </cell>
          <cell r="R714">
            <v>0</v>
          </cell>
        </row>
        <row r="715">
          <cell r="F715" t="str">
            <v>EA</v>
          </cell>
          <cell r="G715">
            <v>1</v>
          </cell>
          <cell r="H715">
            <v>0</v>
          </cell>
          <cell r="I715">
            <v>77330</v>
          </cell>
          <cell r="J715">
            <v>0</v>
          </cell>
          <cell r="K715">
            <v>0</v>
          </cell>
          <cell r="L715">
            <v>77330</v>
          </cell>
          <cell r="M715">
            <v>0</v>
          </cell>
          <cell r="N715">
            <v>0</v>
          </cell>
          <cell r="O715">
            <v>0</v>
          </cell>
          <cell r="P715">
            <v>0</v>
          </cell>
          <cell r="Q715">
            <v>0</v>
          </cell>
          <cell r="R715">
            <v>0</v>
          </cell>
        </row>
        <row r="716">
          <cell r="E716" t="str">
            <v>철근가공조립(모작)</v>
          </cell>
          <cell r="F716" t="str">
            <v>TON</v>
          </cell>
          <cell r="G716">
            <v>9.615384615384615</v>
          </cell>
          <cell r="H716">
            <v>0</v>
          </cell>
          <cell r="I716">
            <v>18720</v>
          </cell>
          <cell r="J716">
            <v>0</v>
          </cell>
          <cell r="K716">
            <v>18720</v>
          </cell>
          <cell r="L716">
            <v>0</v>
          </cell>
          <cell r="M716">
            <v>0</v>
          </cell>
          <cell r="N716">
            <v>0</v>
          </cell>
          <cell r="O716">
            <v>0</v>
          </cell>
          <cell r="P716">
            <v>0</v>
          </cell>
          <cell r="Q716">
            <v>0</v>
          </cell>
          <cell r="R716">
            <v>0</v>
          </cell>
        </row>
        <row r="717">
          <cell r="F717" t="str">
            <v>TON</v>
          </cell>
          <cell r="G717">
            <v>1</v>
          </cell>
          <cell r="H717">
            <v>0</v>
          </cell>
          <cell r="I717">
            <v>180000</v>
          </cell>
          <cell r="J717">
            <v>0</v>
          </cell>
          <cell r="K717">
            <v>180000</v>
          </cell>
          <cell r="L717">
            <v>0</v>
          </cell>
          <cell r="M717">
            <v>0</v>
          </cell>
          <cell r="N717">
            <v>0</v>
          </cell>
          <cell r="O717">
            <v>0</v>
          </cell>
          <cell r="P717">
            <v>0</v>
          </cell>
          <cell r="Q717">
            <v>0</v>
          </cell>
          <cell r="R717">
            <v>0</v>
          </cell>
        </row>
        <row r="718">
          <cell r="D718" t="str">
            <v>배수관부설</v>
          </cell>
          <cell r="F718" t="str">
            <v>M</v>
          </cell>
          <cell r="G718">
            <v>1</v>
          </cell>
          <cell r="H718" t="str">
            <v/>
          </cell>
          <cell r="I718">
            <v>10023</v>
          </cell>
          <cell r="J718">
            <v>3692</v>
          </cell>
          <cell r="K718">
            <v>0</v>
          </cell>
          <cell r="L718">
            <v>0</v>
          </cell>
          <cell r="M718">
            <v>0</v>
          </cell>
          <cell r="N718">
            <v>0</v>
          </cell>
          <cell r="O718">
            <v>3077</v>
          </cell>
          <cell r="P718">
            <v>2423</v>
          </cell>
          <cell r="Q718">
            <v>0</v>
          </cell>
          <cell r="R718">
            <v>831</v>
          </cell>
        </row>
        <row r="719">
          <cell r="F719" t="str">
            <v/>
          </cell>
          <cell r="G719" t="str">
            <v/>
          </cell>
          <cell r="H719" t="str">
            <v/>
          </cell>
          <cell r="I719" t="str">
            <v/>
          </cell>
          <cell r="J719" t="str">
            <v/>
          </cell>
          <cell r="K719" t="str">
            <v/>
          </cell>
          <cell r="L719" t="str">
            <v/>
          </cell>
          <cell r="M719" t="str">
            <v/>
          </cell>
          <cell r="N719" t="str">
            <v/>
          </cell>
          <cell r="O719" t="str">
            <v/>
          </cell>
          <cell r="P719" t="str">
            <v/>
          </cell>
          <cell r="Q719" t="str">
            <v/>
          </cell>
          <cell r="R719" t="str">
            <v/>
          </cell>
        </row>
        <row r="720">
          <cell r="E720" t="str">
            <v>배관공</v>
          </cell>
          <cell r="F720" t="str">
            <v>M</v>
          </cell>
          <cell r="G720">
            <v>65</v>
          </cell>
          <cell r="H720">
            <v>0</v>
          </cell>
          <cell r="I720">
            <v>4315.3846153846152</v>
          </cell>
          <cell r="J720">
            <v>3692.3076923076924</v>
          </cell>
          <cell r="K720">
            <v>0</v>
          </cell>
          <cell r="L720">
            <v>0</v>
          </cell>
          <cell r="M720">
            <v>0</v>
          </cell>
          <cell r="N720">
            <v>0</v>
          </cell>
          <cell r="O720">
            <v>0</v>
          </cell>
          <cell r="P720">
            <v>0</v>
          </cell>
          <cell r="Q720">
            <v>0</v>
          </cell>
          <cell r="R720">
            <v>623.07692307692309</v>
          </cell>
        </row>
        <row r="721">
          <cell r="F721" t="str">
            <v>일</v>
          </cell>
          <cell r="G721">
            <v>3</v>
          </cell>
          <cell r="H721">
            <v>0</v>
          </cell>
          <cell r="I721">
            <v>280500</v>
          </cell>
          <cell r="J721">
            <v>240000</v>
          </cell>
          <cell r="K721">
            <v>0</v>
          </cell>
          <cell r="L721">
            <v>0</v>
          </cell>
          <cell r="M721">
            <v>0</v>
          </cell>
          <cell r="N721">
            <v>0</v>
          </cell>
          <cell r="O721">
            <v>0</v>
          </cell>
          <cell r="P721">
            <v>0</v>
          </cell>
          <cell r="Q721">
            <v>0</v>
          </cell>
          <cell r="R721">
            <v>40500</v>
          </cell>
        </row>
        <row r="722">
          <cell r="E722" t="str">
            <v>B/H10</v>
          </cell>
          <cell r="F722" t="str">
            <v>M</v>
          </cell>
          <cell r="G722">
            <v>65</v>
          </cell>
          <cell r="H722">
            <v>0</v>
          </cell>
          <cell r="I722">
            <v>5707.6923076923076</v>
          </cell>
          <cell r="J722">
            <v>0</v>
          </cell>
          <cell r="K722">
            <v>0</v>
          </cell>
          <cell r="L722">
            <v>0</v>
          </cell>
          <cell r="M722">
            <v>0</v>
          </cell>
          <cell r="N722">
            <v>0</v>
          </cell>
          <cell r="O722">
            <v>3076.9230769230771</v>
          </cell>
          <cell r="P722">
            <v>2423.0769230769229</v>
          </cell>
          <cell r="Q722">
            <v>0</v>
          </cell>
          <cell r="R722">
            <v>207.69230769230768</v>
          </cell>
        </row>
        <row r="723">
          <cell r="F723" t="str">
            <v>일</v>
          </cell>
          <cell r="G723">
            <v>1</v>
          </cell>
          <cell r="H723">
            <v>0</v>
          </cell>
          <cell r="I723">
            <v>371000</v>
          </cell>
          <cell r="J723">
            <v>0</v>
          </cell>
          <cell r="K723">
            <v>0</v>
          </cell>
          <cell r="L723">
            <v>0</v>
          </cell>
          <cell r="M723">
            <v>0</v>
          </cell>
          <cell r="N723">
            <v>0</v>
          </cell>
          <cell r="O723">
            <v>200000</v>
          </cell>
          <cell r="P723">
            <v>157500</v>
          </cell>
          <cell r="Q723">
            <v>0</v>
          </cell>
          <cell r="R723">
            <v>13500</v>
          </cell>
        </row>
        <row r="724">
          <cell r="D724" t="str">
            <v>문양거푸집(유로폼)</v>
          </cell>
          <cell r="F724" t="str">
            <v>M2</v>
          </cell>
          <cell r="G724">
            <v>1</v>
          </cell>
          <cell r="H724" t="str">
            <v/>
          </cell>
          <cell r="I724">
            <v>19556</v>
          </cell>
          <cell r="J724">
            <v>643</v>
          </cell>
          <cell r="K724">
            <v>15000</v>
          </cell>
          <cell r="L724">
            <v>3250</v>
          </cell>
          <cell r="M724">
            <v>0</v>
          </cell>
          <cell r="N724">
            <v>470</v>
          </cell>
          <cell r="O724">
            <v>0</v>
          </cell>
          <cell r="P724">
            <v>0</v>
          </cell>
          <cell r="Q724">
            <v>0</v>
          </cell>
          <cell r="R724">
            <v>193</v>
          </cell>
        </row>
        <row r="725">
          <cell r="D725" t="str">
            <v>(유로폼+스치로폴)</v>
          </cell>
          <cell r="F725" t="str">
            <v/>
          </cell>
          <cell r="G725" t="str">
            <v/>
          </cell>
          <cell r="H725" t="str">
            <v/>
          </cell>
          <cell r="I725" t="str">
            <v/>
          </cell>
          <cell r="J725" t="str">
            <v/>
          </cell>
          <cell r="K725" t="str">
            <v/>
          </cell>
          <cell r="L725" t="str">
            <v/>
          </cell>
          <cell r="M725" t="str">
            <v/>
          </cell>
          <cell r="N725" t="str">
            <v/>
          </cell>
          <cell r="O725" t="str">
            <v/>
          </cell>
          <cell r="P725" t="str">
            <v/>
          </cell>
          <cell r="Q725" t="str">
            <v/>
          </cell>
          <cell r="R725" t="str">
            <v/>
          </cell>
        </row>
        <row r="726">
          <cell r="E726" t="str">
            <v>거푸집(유로폼)</v>
          </cell>
          <cell r="F726" t="str">
            <v>M2</v>
          </cell>
          <cell r="G726">
            <v>1</v>
          </cell>
          <cell r="H726">
            <v>0</v>
          </cell>
          <cell r="I726">
            <v>14306</v>
          </cell>
          <cell r="J726">
            <v>643</v>
          </cell>
          <cell r="K726">
            <v>13000</v>
          </cell>
          <cell r="L726">
            <v>0</v>
          </cell>
          <cell r="M726">
            <v>0</v>
          </cell>
          <cell r="N726">
            <v>470</v>
          </cell>
          <cell r="O726">
            <v>0</v>
          </cell>
          <cell r="P726">
            <v>0</v>
          </cell>
          <cell r="Q726">
            <v>0</v>
          </cell>
          <cell r="R726">
            <v>193</v>
          </cell>
        </row>
        <row r="727">
          <cell r="F727" t="str">
            <v>M2</v>
          </cell>
          <cell r="G727">
            <v>1</v>
          </cell>
          <cell r="H727">
            <v>0</v>
          </cell>
          <cell r="I727">
            <v>14306</v>
          </cell>
          <cell r="J727">
            <v>643</v>
          </cell>
          <cell r="K727">
            <v>13000</v>
          </cell>
          <cell r="L727">
            <v>0</v>
          </cell>
          <cell r="M727">
            <v>0</v>
          </cell>
          <cell r="N727">
            <v>470</v>
          </cell>
          <cell r="O727">
            <v>0</v>
          </cell>
          <cell r="P727">
            <v>0</v>
          </cell>
          <cell r="Q727">
            <v>0</v>
          </cell>
          <cell r="R727">
            <v>193</v>
          </cell>
        </row>
        <row r="728">
          <cell r="E728" t="str">
            <v>문양거푸집</v>
          </cell>
          <cell r="F728" t="str">
            <v>M2</v>
          </cell>
          <cell r="G728">
            <v>1</v>
          </cell>
          <cell r="H728">
            <v>0</v>
          </cell>
          <cell r="I728">
            <v>5250</v>
          </cell>
          <cell r="J728">
            <v>0</v>
          </cell>
          <cell r="K728">
            <v>2000</v>
          </cell>
          <cell r="L728">
            <v>3250</v>
          </cell>
          <cell r="M728">
            <v>0</v>
          </cell>
          <cell r="N728">
            <v>0</v>
          </cell>
          <cell r="O728">
            <v>0</v>
          </cell>
          <cell r="P728">
            <v>0</v>
          </cell>
          <cell r="Q728">
            <v>0</v>
          </cell>
          <cell r="R728">
            <v>0</v>
          </cell>
        </row>
        <row r="729">
          <cell r="F729" t="str">
            <v>M2</v>
          </cell>
          <cell r="G729">
            <v>1</v>
          </cell>
          <cell r="H729">
            <v>0</v>
          </cell>
          <cell r="I729">
            <v>5250</v>
          </cell>
          <cell r="J729">
            <v>0</v>
          </cell>
          <cell r="K729">
            <v>2000</v>
          </cell>
          <cell r="L729">
            <v>3250</v>
          </cell>
          <cell r="M729">
            <v>0</v>
          </cell>
          <cell r="N729">
            <v>0</v>
          </cell>
          <cell r="O729">
            <v>0</v>
          </cell>
          <cell r="P729">
            <v>0</v>
          </cell>
          <cell r="Q729">
            <v>0</v>
          </cell>
          <cell r="R729">
            <v>0</v>
          </cell>
        </row>
        <row r="730">
          <cell r="D730" t="str">
            <v>문양거푸집(합판)</v>
          </cell>
          <cell r="F730" t="str">
            <v>M3</v>
          </cell>
          <cell r="G730">
            <v>1</v>
          </cell>
          <cell r="H730" t="str">
            <v/>
          </cell>
          <cell r="I730">
            <v>18298</v>
          </cell>
          <cell r="J730">
            <v>37</v>
          </cell>
          <cell r="K730">
            <v>15000</v>
          </cell>
          <cell r="L730">
            <v>3250</v>
          </cell>
          <cell r="M730">
            <v>0</v>
          </cell>
          <cell r="N730">
            <v>0</v>
          </cell>
          <cell r="O730">
            <v>0</v>
          </cell>
          <cell r="P730">
            <v>0</v>
          </cell>
          <cell r="Q730">
            <v>0</v>
          </cell>
          <cell r="R730">
            <v>11</v>
          </cell>
        </row>
        <row r="731">
          <cell r="D731" t="str">
            <v>(합판+스치로폴)</v>
          </cell>
          <cell r="F731" t="str">
            <v/>
          </cell>
          <cell r="G731" t="str">
            <v/>
          </cell>
          <cell r="H731" t="str">
            <v/>
          </cell>
          <cell r="I731" t="str">
            <v/>
          </cell>
          <cell r="J731" t="str">
            <v/>
          </cell>
          <cell r="K731" t="str">
            <v/>
          </cell>
          <cell r="L731" t="str">
            <v/>
          </cell>
          <cell r="M731" t="str">
            <v/>
          </cell>
          <cell r="N731" t="str">
            <v/>
          </cell>
          <cell r="O731" t="str">
            <v/>
          </cell>
          <cell r="P731" t="str">
            <v/>
          </cell>
          <cell r="Q731" t="str">
            <v/>
          </cell>
          <cell r="R731" t="str">
            <v/>
          </cell>
        </row>
        <row r="732">
          <cell r="E732" t="str">
            <v>합판거푸집3회</v>
          </cell>
          <cell r="F732" t="str">
            <v>M2</v>
          </cell>
          <cell r="G732">
            <v>1</v>
          </cell>
          <cell r="H732" t="str">
            <v/>
          </cell>
          <cell r="I732">
            <v>13048</v>
          </cell>
          <cell r="J732">
            <v>37</v>
          </cell>
          <cell r="K732">
            <v>13000</v>
          </cell>
          <cell r="L732">
            <v>0</v>
          </cell>
          <cell r="M732">
            <v>0</v>
          </cell>
          <cell r="N732">
            <v>0</v>
          </cell>
          <cell r="O732">
            <v>0</v>
          </cell>
          <cell r="P732">
            <v>0</v>
          </cell>
          <cell r="Q732">
            <v>0</v>
          </cell>
          <cell r="R732">
            <v>11</v>
          </cell>
        </row>
        <row r="733">
          <cell r="F733" t="str">
            <v>M2</v>
          </cell>
          <cell r="G733">
            <v>1</v>
          </cell>
          <cell r="H733" t="str">
            <v/>
          </cell>
          <cell r="I733">
            <v>17604</v>
          </cell>
          <cell r="J733">
            <v>37</v>
          </cell>
          <cell r="K733">
            <v>13000</v>
          </cell>
          <cell r="L733">
            <v>0</v>
          </cell>
          <cell r="M733">
            <v>0</v>
          </cell>
          <cell r="N733">
            <v>0</v>
          </cell>
          <cell r="O733">
            <v>0</v>
          </cell>
          <cell r="P733">
            <v>0</v>
          </cell>
          <cell r="Q733">
            <v>0</v>
          </cell>
          <cell r="R733">
            <v>11</v>
          </cell>
        </row>
        <row r="734">
          <cell r="E734" t="str">
            <v>문양거푸집</v>
          </cell>
          <cell r="F734" t="str">
            <v>M2</v>
          </cell>
          <cell r="G734">
            <v>1</v>
          </cell>
          <cell r="H734">
            <v>0</v>
          </cell>
          <cell r="I734">
            <v>5250</v>
          </cell>
          <cell r="J734">
            <v>0</v>
          </cell>
          <cell r="K734">
            <v>2000</v>
          </cell>
          <cell r="L734">
            <v>3250</v>
          </cell>
          <cell r="M734">
            <v>0</v>
          </cell>
          <cell r="N734">
            <v>0</v>
          </cell>
          <cell r="O734">
            <v>0</v>
          </cell>
          <cell r="P734">
            <v>0</v>
          </cell>
          <cell r="Q734">
            <v>0</v>
          </cell>
          <cell r="R734">
            <v>0</v>
          </cell>
        </row>
        <row r="735">
          <cell r="F735" t="str">
            <v>M2</v>
          </cell>
          <cell r="G735">
            <v>1</v>
          </cell>
          <cell r="H735">
            <v>0</v>
          </cell>
          <cell r="I735">
            <v>5250</v>
          </cell>
          <cell r="J735">
            <v>0</v>
          </cell>
          <cell r="K735">
            <v>2000</v>
          </cell>
          <cell r="L735">
            <v>3250</v>
          </cell>
          <cell r="M735">
            <v>0</v>
          </cell>
          <cell r="N735">
            <v>0</v>
          </cell>
          <cell r="O735">
            <v>0</v>
          </cell>
          <cell r="P735">
            <v>0</v>
          </cell>
          <cell r="Q735">
            <v>0</v>
          </cell>
          <cell r="R735">
            <v>0</v>
          </cell>
        </row>
        <row r="736">
          <cell r="D736" t="str">
            <v>뒷채움</v>
          </cell>
          <cell r="F736" t="str">
            <v>M3</v>
          </cell>
          <cell r="G736">
            <v>1</v>
          </cell>
          <cell r="H736" t="str">
            <v/>
          </cell>
          <cell r="I736">
            <v>3117</v>
          </cell>
          <cell r="J736">
            <v>0</v>
          </cell>
          <cell r="K736">
            <v>0</v>
          </cell>
          <cell r="L736">
            <v>0</v>
          </cell>
          <cell r="M736">
            <v>0</v>
          </cell>
          <cell r="N736">
            <v>0</v>
          </cell>
          <cell r="O736">
            <v>2300</v>
          </cell>
          <cell r="P736">
            <v>614</v>
          </cell>
          <cell r="Q736">
            <v>0</v>
          </cell>
          <cell r="R736">
            <v>203</v>
          </cell>
        </row>
        <row r="737">
          <cell r="F737" t="str">
            <v/>
          </cell>
          <cell r="G737" t="str">
            <v/>
          </cell>
          <cell r="H737" t="str">
            <v/>
          </cell>
          <cell r="I737" t="str">
            <v/>
          </cell>
          <cell r="J737" t="str">
            <v/>
          </cell>
          <cell r="K737" t="str">
            <v/>
          </cell>
          <cell r="L737" t="str">
            <v/>
          </cell>
          <cell r="M737" t="str">
            <v/>
          </cell>
          <cell r="N737" t="str">
            <v/>
          </cell>
          <cell r="O737" t="str">
            <v/>
          </cell>
          <cell r="P737" t="str">
            <v/>
          </cell>
          <cell r="Q737" t="str">
            <v/>
          </cell>
          <cell r="R737" t="str">
            <v/>
          </cell>
        </row>
        <row r="738">
          <cell r="D738" t="str">
            <v>부설</v>
          </cell>
          <cell r="E738" t="str">
            <v>D/Z_6P</v>
          </cell>
          <cell r="F738" t="str">
            <v>M3</v>
          </cell>
          <cell r="G738">
            <v>200</v>
          </cell>
          <cell r="H738">
            <v>0</v>
          </cell>
          <cell r="I738">
            <v>1288</v>
          </cell>
          <cell r="J738">
            <v>0</v>
          </cell>
          <cell r="K738">
            <v>0</v>
          </cell>
          <cell r="L738">
            <v>0</v>
          </cell>
          <cell r="M738">
            <v>0</v>
          </cell>
          <cell r="N738">
            <v>0</v>
          </cell>
          <cell r="O738">
            <v>1000</v>
          </cell>
          <cell r="P738">
            <v>220.5</v>
          </cell>
          <cell r="Q738">
            <v>0</v>
          </cell>
          <cell r="R738">
            <v>67.5</v>
          </cell>
        </row>
        <row r="739">
          <cell r="F739" t="str">
            <v>일</v>
          </cell>
          <cell r="G739">
            <v>1</v>
          </cell>
          <cell r="H739">
            <v>0</v>
          </cell>
          <cell r="I739">
            <v>257600</v>
          </cell>
          <cell r="J739">
            <v>0</v>
          </cell>
          <cell r="K739">
            <v>0</v>
          </cell>
          <cell r="L739">
            <v>0</v>
          </cell>
          <cell r="M739">
            <v>0</v>
          </cell>
          <cell r="N739">
            <v>0</v>
          </cell>
          <cell r="O739">
            <v>200000</v>
          </cell>
          <cell r="P739">
            <v>44100</v>
          </cell>
          <cell r="Q739">
            <v>0</v>
          </cell>
          <cell r="R739">
            <v>13500</v>
          </cell>
        </row>
        <row r="740">
          <cell r="E740" t="str">
            <v>살수차</v>
          </cell>
          <cell r="F740" t="str">
            <v>M3</v>
          </cell>
          <cell r="G740">
            <v>200</v>
          </cell>
          <cell r="H740">
            <v>0</v>
          </cell>
          <cell r="I740">
            <v>746.25</v>
          </cell>
          <cell r="J740">
            <v>0</v>
          </cell>
          <cell r="K740">
            <v>0</v>
          </cell>
          <cell r="L740">
            <v>0</v>
          </cell>
          <cell r="M740">
            <v>0</v>
          </cell>
          <cell r="N740">
            <v>0</v>
          </cell>
          <cell r="O740">
            <v>600</v>
          </cell>
          <cell r="P740">
            <v>78.75</v>
          </cell>
          <cell r="Q740">
            <v>0</v>
          </cell>
          <cell r="R740">
            <v>67.5</v>
          </cell>
        </row>
        <row r="741">
          <cell r="F741" t="str">
            <v>일</v>
          </cell>
          <cell r="G741">
            <v>1</v>
          </cell>
          <cell r="H741">
            <v>0</v>
          </cell>
          <cell r="I741">
            <v>149250</v>
          </cell>
          <cell r="J741">
            <v>0</v>
          </cell>
          <cell r="K741">
            <v>0</v>
          </cell>
          <cell r="L741">
            <v>0</v>
          </cell>
          <cell r="M741">
            <v>0</v>
          </cell>
          <cell r="N741">
            <v>0</v>
          </cell>
          <cell r="O741">
            <v>120000</v>
          </cell>
          <cell r="P741">
            <v>15750</v>
          </cell>
          <cell r="Q741">
            <v>0</v>
          </cell>
          <cell r="R741">
            <v>13500</v>
          </cell>
        </row>
        <row r="742">
          <cell r="E742" t="str">
            <v>진동R/L</v>
          </cell>
          <cell r="F742" t="str">
            <v>M3</v>
          </cell>
          <cell r="G742">
            <v>200</v>
          </cell>
          <cell r="H742">
            <v>0</v>
          </cell>
          <cell r="I742">
            <v>1082.5</v>
          </cell>
          <cell r="J742">
            <v>0</v>
          </cell>
          <cell r="K742">
            <v>0</v>
          </cell>
          <cell r="L742">
            <v>0</v>
          </cell>
          <cell r="M742">
            <v>0</v>
          </cell>
          <cell r="N742">
            <v>0</v>
          </cell>
          <cell r="O742">
            <v>700</v>
          </cell>
          <cell r="P742">
            <v>315</v>
          </cell>
          <cell r="Q742">
            <v>0</v>
          </cell>
          <cell r="R742">
            <v>67.5</v>
          </cell>
        </row>
        <row r="743">
          <cell r="F743" t="str">
            <v>일</v>
          </cell>
          <cell r="G743">
            <v>1</v>
          </cell>
          <cell r="H743">
            <v>0</v>
          </cell>
          <cell r="I743">
            <v>216500</v>
          </cell>
          <cell r="J743">
            <v>0</v>
          </cell>
          <cell r="K743">
            <v>0</v>
          </cell>
          <cell r="L743">
            <v>0</v>
          </cell>
          <cell r="M743">
            <v>0</v>
          </cell>
          <cell r="N743">
            <v>0</v>
          </cell>
          <cell r="O743">
            <v>140000</v>
          </cell>
          <cell r="P743">
            <v>63000</v>
          </cell>
          <cell r="Q743">
            <v>0</v>
          </cell>
          <cell r="R743">
            <v>13500</v>
          </cell>
        </row>
        <row r="744">
          <cell r="D744" t="str">
            <v>기초잡석운반 및 부설</v>
          </cell>
          <cell r="F744" t="str">
            <v>M3</v>
          </cell>
          <cell r="G744">
            <v>1</v>
          </cell>
          <cell r="H744" t="str">
            <v/>
          </cell>
          <cell r="I744">
            <v>6884</v>
          </cell>
          <cell r="J744">
            <v>0</v>
          </cell>
          <cell r="K744">
            <v>0</v>
          </cell>
          <cell r="L744">
            <v>0</v>
          </cell>
          <cell r="M744">
            <v>0</v>
          </cell>
          <cell r="N744">
            <v>0</v>
          </cell>
          <cell r="O744">
            <v>4626</v>
          </cell>
          <cell r="P744">
            <v>1995</v>
          </cell>
          <cell r="Q744">
            <v>0</v>
          </cell>
          <cell r="R744">
            <v>263</v>
          </cell>
        </row>
        <row r="745">
          <cell r="F745" t="str">
            <v/>
          </cell>
          <cell r="G745" t="str">
            <v/>
          </cell>
          <cell r="H745" t="str">
            <v/>
          </cell>
          <cell r="I745" t="str">
            <v/>
          </cell>
          <cell r="J745" t="str">
            <v/>
          </cell>
          <cell r="K745" t="str">
            <v/>
          </cell>
          <cell r="L745" t="str">
            <v/>
          </cell>
          <cell r="M745" t="str">
            <v/>
          </cell>
          <cell r="N745" t="str">
            <v/>
          </cell>
          <cell r="O745" t="str">
            <v/>
          </cell>
          <cell r="P745" t="str">
            <v/>
          </cell>
          <cell r="Q745" t="str">
            <v/>
          </cell>
          <cell r="R745" t="str">
            <v/>
          </cell>
        </row>
        <row r="746">
          <cell r="D746" t="str">
            <v>상차</v>
          </cell>
          <cell r="E746" t="str">
            <v>B/H10</v>
          </cell>
          <cell r="F746" t="str">
            <v>M3</v>
          </cell>
          <cell r="G746">
            <v>300</v>
          </cell>
          <cell r="H746">
            <v>0</v>
          </cell>
          <cell r="I746">
            <v>1236.6666666666665</v>
          </cell>
          <cell r="J746">
            <v>0</v>
          </cell>
          <cell r="K746">
            <v>0</v>
          </cell>
          <cell r="L746">
            <v>0</v>
          </cell>
          <cell r="M746">
            <v>0</v>
          </cell>
          <cell r="N746">
            <v>0</v>
          </cell>
          <cell r="O746">
            <v>666.66666666666663</v>
          </cell>
          <cell r="P746">
            <v>525</v>
          </cell>
          <cell r="Q746">
            <v>0</v>
          </cell>
          <cell r="R746">
            <v>45</v>
          </cell>
        </row>
        <row r="747">
          <cell r="F747" t="str">
            <v>일</v>
          </cell>
          <cell r="G747">
            <v>1</v>
          </cell>
          <cell r="H747">
            <v>0</v>
          </cell>
          <cell r="I747">
            <v>371000</v>
          </cell>
          <cell r="J747">
            <v>0</v>
          </cell>
          <cell r="K747">
            <v>0</v>
          </cell>
          <cell r="L747">
            <v>0</v>
          </cell>
          <cell r="M747">
            <v>0</v>
          </cell>
          <cell r="N747">
            <v>0</v>
          </cell>
          <cell r="O747">
            <v>200000</v>
          </cell>
          <cell r="P747">
            <v>157500</v>
          </cell>
          <cell r="Q747">
            <v>0</v>
          </cell>
          <cell r="R747">
            <v>13500</v>
          </cell>
        </row>
        <row r="748">
          <cell r="D748" t="str">
            <v>운반</v>
          </cell>
          <cell r="E748" t="str">
            <v>DT</v>
          </cell>
          <cell r="F748" t="str">
            <v>M3</v>
          </cell>
          <cell r="G748">
            <v>130</v>
          </cell>
          <cell r="H748">
            <v>0</v>
          </cell>
          <cell r="I748">
            <v>1730.7692307692309</v>
          </cell>
          <cell r="J748">
            <v>0</v>
          </cell>
          <cell r="K748">
            <v>0</v>
          </cell>
          <cell r="L748">
            <v>0</v>
          </cell>
          <cell r="M748">
            <v>0</v>
          </cell>
          <cell r="N748">
            <v>0</v>
          </cell>
          <cell r="O748">
            <v>1692.3076923076924</v>
          </cell>
          <cell r="P748">
            <v>0</v>
          </cell>
          <cell r="Q748">
            <v>0</v>
          </cell>
          <cell r="R748">
            <v>38.46153846153846</v>
          </cell>
        </row>
        <row r="749">
          <cell r="F749" t="str">
            <v>일</v>
          </cell>
          <cell r="G749">
            <v>1</v>
          </cell>
          <cell r="H749">
            <v>0</v>
          </cell>
          <cell r="I749">
            <v>225000</v>
          </cell>
          <cell r="J749">
            <v>0</v>
          </cell>
          <cell r="K749">
            <v>0</v>
          </cell>
          <cell r="L749">
            <v>0</v>
          </cell>
          <cell r="M749">
            <v>0</v>
          </cell>
          <cell r="N749">
            <v>0</v>
          </cell>
          <cell r="O749">
            <v>220000</v>
          </cell>
          <cell r="P749">
            <v>0</v>
          </cell>
          <cell r="Q749">
            <v>0</v>
          </cell>
          <cell r="R749">
            <v>5000</v>
          </cell>
        </row>
        <row r="750">
          <cell r="D750" t="str">
            <v>부설</v>
          </cell>
          <cell r="E750" t="str">
            <v>B/H10</v>
          </cell>
          <cell r="F750" t="str">
            <v>M3</v>
          </cell>
          <cell r="G750">
            <v>150</v>
          </cell>
          <cell r="H750">
            <v>0</v>
          </cell>
          <cell r="I750">
            <v>2473.333333333333</v>
          </cell>
          <cell r="J750">
            <v>0</v>
          </cell>
          <cell r="K750">
            <v>0</v>
          </cell>
          <cell r="L750">
            <v>0</v>
          </cell>
          <cell r="M750">
            <v>0</v>
          </cell>
          <cell r="N750">
            <v>0</v>
          </cell>
          <cell r="O750">
            <v>1333.3333333333333</v>
          </cell>
          <cell r="P750">
            <v>1050</v>
          </cell>
          <cell r="Q750">
            <v>0</v>
          </cell>
          <cell r="R750">
            <v>90</v>
          </cell>
        </row>
        <row r="751">
          <cell r="F751" t="str">
            <v>일</v>
          </cell>
          <cell r="G751">
            <v>1</v>
          </cell>
          <cell r="H751">
            <v>0</v>
          </cell>
          <cell r="I751">
            <v>371000</v>
          </cell>
          <cell r="J751">
            <v>0</v>
          </cell>
          <cell r="K751">
            <v>0</v>
          </cell>
          <cell r="L751">
            <v>0</v>
          </cell>
          <cell r="M751">
            <v>0</v>
          </cell>
          <cell r="N751">
            <v>0</v>
          </cell>
          <cell r="O751">
            <v>200000</v>
          </cell>
          <cell r="P751">
            <v>157500</v>
          </cell>
          <cell r="Q751">
            <v>0</v>
          </cell>
          <cell r="R751">
            <v>13500</v>
          </cell>
        </row>
        <row r="752">
          <cell r="D752" t="str">
            <v>다짐</v>
          </cell>
          <cell r="E752" t="str">
            <v>진동R/L</v>
          </cell>
          <cell r="F752" t="str">
            <v>M3</v>
          </cell>
          <cell r="G752">
            <v>150</v>
          </cell>
          <cell r="H752">
            <v>0</v>
          </cell>
          <cell r="I752">
            <v>1443.3333333333335</v>
          </cell>
          <cell r="J752">
            <v>0</v>
          </cell>
          <cell r="K752">
            <v>0</v>
          </cell>
          <cell r="L752">
            <v>0</v>
          </cell>
          <cell r="M752">
            <v>0</v>
          </cell>
          <cell r="N752">
            <v>0</v>
          </cell>
          <cell r="O752">
            <v>933.33333333333337</v>
          </cell>
          <cell r="P752">
            <v>420</v>
          </cell>
          <cell r="Q752">
            <v>0</v>
          </cell>
          <cell r="R752">
            <v>90</v>
          </cell>
        </row>
        <row r="753">
          <cell r="F753" t="str">
            <v>일</v>
          </cell>
          <cell r="G753">
            <v>1</v>
          </cell>
          <cell r="H753">
            <v>0</v>
          </cell>
          <cell r="I753">
            <v>216500</v>
          </cell>
          <cell r="J753">
            <v>0</v>
          </cell>
          <cell r="K753">
            <v>0</v>
          </cell>
          <cell r="L753">
            <v>0</v>
          </cell>
          <cell r="M753">
            <v>0</v>
          </cell>
          <cell r="N753">
            <v>0</v>
          </cell>
          <cell r="O753">
            <v>140000</v>
          </cell>
          <cell r="P753">
            <v>63000</v>
          </cell>
          <cell r="Q753">
            <v>0</v>
          </cell>
          <cell r="R753">
            <v>13500</v>
          </cell>
        </row>
        <row r="754">
          <cell r="D754" t="str">
            <v>다웰바설치</v>
          </cell>
          <cell r="F754" t="str">
            <v>M3</v>
          </cell>
          <cell r="G754">
            <v>1</v>
          </cell>
          <cell r="H754" t="str">
            <v/>
          </cell>
          <cell r="I754">
            <v>4200</v>
          </cell>
          <cell r="J754">
            <v>3000</v>
          </cell>
          <cell r="K754">
            <v>0</v>
          </cell>
          <cell r="L754">
            <v>300</v>
          </cell>
          <cell r="M754">
            <v>0</v>
          </cell>
          <cell r="N754">
            <v>0</v>
          </cell>
          <cell r="O754">
            <v>0</v>
          </cell>
          <cell r="P754">
            <v>0</v>
          </cell>
          <cell r="Q754">
            <v>0</v>
          </cell>
          <cell r="R754">
            <v>900</v>
          </cell>
        </row>
        <row r="755">
          <cell r="F755" t="str">
            <v/>
          </cell>
          <cell r="G755" t="str">
            <v/>
          </cell>
          <cell r="H755" t="str">
            <v/>
          </cell>
          <cell r="I755" t="str">
            <v/>
          </cell>
          <cell r="J755" t="str">
            <v/>
          </cell>
          <cell r="K755" t="str">
            <v/>
          </cell>
          <cell r="L755" t="str">
            <v/>
          </cell>
          <cell r="M755" t="str">
            <v/>
          </cell>
          <cell r="N755" t="str">
            <v/>
          </cell>
          <cell r="O755" t="str">
            <v/>
          </cell>
          <cell r="P755" t="str">
            <v/>
          </cell>
          <cell r="Q755" t="str">
            <v/>
          </cell>
          <cell r="R755" t="str">
            <v/>
          </cell>
        </row>
        <row r="756">
          <cell r="E756" t="str">
            <v>PVC PIPE(65mm)</v>
          </cell>
          <cell r="F756" t="str">
            <v>EA</v>
          </cell>
          <cell r="G756">
            <v>5</v>
          </cell>
          <cell r="H756">
            <v>0</v>
          </cell>
          <cell r="I756">
            <v>300</v>
          </cell>
          <cell r="J756">
            <v>0</v>
          </cell>
          <cell r="K756">
            <v>0</v>
          </cell>
          <cell r="L756">
            <v>300</v>
          </cell>
          <cell r="M756">
            <v>0</v>
          </cell>
          <cell r="N756">
            <v>0</v>
          </cell>
          <cell r="O756">
            <v>0</v>
          </cell>
          <cell r="P756">
            <v>0</v>
          </cell>
          <cell r="Q756">
            <v>0</v>
          </cell>
          <cell r="R756">
            <v>0</v>
          </cell>
        </row>
        <row r="757">
          <cell r="F757" t="str">
            <v>M</v>
          </cell>
          <cell r="G757">
            <v>1</v>
          </cell>
          <cell r="H757">
            <v>0</v>
          </cell>
          <cell r="I757">
            <v>1500</v>
          </cell>
          <cell r="J757">
            <v>0</v>
          </cell>
          <cell r="K757">
            <v>0</v>
          </cell>
          <cell r="L757">
            <v>1500</v>
          </cell>
          <cell r="M757">
            <v>0</v>
          </cell>
          <cell r="N757">
            <v>0</v>
          </cell>
          <cell r="O757">
            <v>0</v>
          </cell>
          <cell r="P757">
            <v>0</v>
          </cell>
          <cell r="Q757">
            <v>0</v>
          </cell>
          <cell r="R757">
            <v>0</v>
          </cell>
        </row>
        <row r="758">
          <cell r="E758" t="str">
            <v>보통인부</v>
          </cell>
          <cell r="F758" t="str">
            <v>EA</v>
          </cell>
          <cell r="G758">
            <v>30</v>
          </cell>
          <cell r="H758">
            <v>0</v>
          </cell>
          <cell r="I758">
            <v>3900</v>
          </cell>
          <cell r="J758">
            <v>3000</v>
          </cell>
          <cell r="K758">
            <v>0</v>
          </cell>
          <cell r="L758">
            <v>0</v>
          </cell>
          <cell r="M758">
            <v>0</v>
          </cell>
          <cell r="N758">
            <v>0</v>
          </cell>
          <cell r="O758">
            <v>0</v>
          </cell>
          <cell r="P758">
            <v>0</v>
          </cell>
          <cell r="Q758">
            <v>0</v>
          </cell>
          <cell r="R758">
            <v>900</v>
          </cell>
        </row>
        <row r="759">
          <cell r="F759" t="str">
            <v>일</v>
          </cell>
          <cell r="G759">
            <v>2</v>
          </cell>
          <cell r="H759">
            <v>0</v>
          </cell>
          <cell r="I759">
            <v>117000</v>
          </cell>
          <cell r="J759">
            <v>90000</v>
          </cell>
          <cell r="K759">
            <v>0</v>
          </cell>
          <cell r="L759">
            <v>0</v>
          </cell>
          <cell r="M759">
            <v>0</v>
          </cell>
          <cell r="N759">
            <v>0</v>
          </cell>
          <cell r="O759">
            <v>0</v>
          </cell>
          <cell r="P759">
            <v>0</v>
          </cell>
          <cell r="Q759">
            <v>0</v>
          </cell>
          <cell r="R759">
            <v>27000</v>
          </cell>
        </row>
        <row r="760">
          <cell r="D760" t="str">
            <v>섬유보강재</v>
          </cell>
          <cell r="F760" t="str">
            <v>KG</v>
          </cell>
          <cell r="G760">
            <v>1</v>
          </cell>
          <cell r="H760" t="str">
            <v/>
          </cell>
          <cell r="I760">
            <v>4780</v>
          </cell>
          <cell r="J760">
            <v>600</v>
          </cell>
          <cell r="K760">
            <v>0</v>
          </cell>
          <cell r="L760">
            <v>4000</v>
          </cell>
          <cell r="M760">
            <v>0</v>
          </cell>
          <cell r="N760">
            <v>0</v>
          </cell>
          <cell r="O760">
            <v>0</v>
          </cell>
          <cell r="P760">
            <v>0</v>
          </cell>
          <cell r="Q760">
            <v>0</v>
          </cell>
          <cell r="R760">
            <v>180</v>
          </cell>
        </row>
        <row r="761">
          <cell r="F761" t="str">
            <v/>
          </cell>
          <cell r="G761" t="str">
            <v/>
          </cell>
          <cell r="H761" t="str">
            <v/>
          </cell>
          <cell r="I761" t="str">
            <v/>
          </cell>
          <cell r="J761" t="str">
            <v/>
          </cell>
          <cell r="K761" t="str">
            <v/>
          </cell>
          <cell r="L761" t="str">
            <v/>
          </cell>
          <cell r="M761" t="str">
            <v/>
          </cell>
          <cell r="N761" t="str">
            <v/>
          </cell>
          <cell r="O761" t="str">
            <v/>
          </cell>
          <cell r="P761" t="str">
            <v/>
          </cell>
          <cell r="Q761" t="str">
            <v/>
          </cell>
          <cell r="R761" t="str">
            <v/>
          </cell>
        </row>
        <row r="762">
          <cell r="E762" t="str">
            <v>섬유보강재</v>
          </cell>
          <cell r="F762" t="str">
            <v>KG</v>
          </cell>
          <cell r="G762">
            <v>1</v>
          </cell>
          <cell r="H762">
            <v>0</v>
          </cell>
          <cell r="I762">
            <v>4000</v>
          </cell>
          <cell r="J762">
            <v>0</v>
          </cell>
          <cell r="K762">
            <v>0</v>
          </cell>
          <cell r="L762">
            <v>4000</v>
          </cell>
          <cell r="M762">
            <v>0</v>
          </cell>
          <cell r="N762">
            <v>0</v>
          </cell>
          <cell r="O762">
            <v>0</v>
          </cell>
          <cell r="P762">
            <v>0</v>
          </cell>
          <cell r="Q762">
            <v>0</v>
          </cell>
          <cell r="R762">
            <v>0</v>
          </cell>
        </row>
        <row r="763">
          <cell r="F763" t="str">
            <v>KG</v>
          </cell>
          <cell r="G763">
            <v>1</v>
          </cell>
          <cell r="H763">
            <v>0</v>
          </cell>
          <cell r="I763">
            <v>4000</v>
          </cell>
          <cell r="J763">
            <v>0</v>
          </cell>
          <cell r="K763">
            <v>0</v>
          </cell>
          <cell r="L763">
            <v>4000</v>
          </cell>
          <cell r="M763">
            <v>0</v>
          </cell>
          <cell r="N763">
            <v>0</v>
          </cell>
          <cell r="O763">
            <v>0</v>
          </cell>
          <cell r="P763">
            <v>0</v>
          </cell>
          <cell r="Q763">
            <v>0</v>
          </cell>
          <cell r="R763">
            <v>0</v>
          </cell>
        </row>
        <row r="764">
          <cell r="E764" t="str">
            <v>보통인부</v>
          </cell>
          <cell r="F764" t="str">
            <v>M3</v>
          </cell>
          <cell r="G764">
            <v>150</v>
          </cell>
          <cell r="H764">
            <v>0</v>
          </cell>
          <cell r="I764">
            <v>780</v>
          </cell>
          <cell r="J764">
            <v>600</v>
          </cell>
          <cell r="K764">
            <v>0</v>
          </cell>
          <cell r="L764">
            <v>0</v>
          </cell>
          <cell r="M764">
            <v>0</v>
          </cell>
          <cell r="N764">
            <v>0</v>
          </cell>
          <cell r="O764">
            <v>0</v>
          </cell>
          <cell r="P764">
            <v>0</v>
          </cell>
          <cell r="Q764">
            <v>0</v>
          </cell>
          <cell r="R764">
            <v>180</v>
          </cell>
        </row>
        <row r="765">
          <cell r="F765" t="str">
            <v>일</v>
          </cell>
          <cell r="G765">
            <v>2</v>
          </cell>
          <cell r="H765">
            <v>0</v>
          </cell>
          <cell r="I765">
            <v>117000</v>
          </cell>
          <cell r="J765">
            <v>90000</v>
          </cell>
          <cell r="K765">
            <v>0</v>
          </cell>
          <cell r="L765">
            <v>0</v>
          </cell>
          <cell r="M765">
            <v>0</v>
          </cell>
          <cell r="N765">
            <v>0</v>
          </cell>
          <cell r="O765">
            <v>0</v>
          </cell>
          <cell r="P765">
            <v>0</v>
          </cell>
          <cell r="Q765">
            <v>0</v>
          </cell>
          <cell r="R765">
            <v>27000</v>
          </cell>
        </row>
        <row r="766">
          <cell r="D766" t="str">
            <v>하드너</v>
          </cell>
          <cell r="F766" t="str">
            <v>M2</v>
          </cell>
          <cell r="G766">
            <v>1</v>
          </cell>
          <cell r="H766" t="str">
            <v/>
          </cell>
          <cell r="I766">
            <v>3475</v>
          </cell>
          <cell r="J766">
            <v>750</v>
          </cell>
          <cell r="K766">
            <v>0</v>
          </cell>
          <cell r="L766">
            <v>2500</v>
          </cell>
          <cell r="M766">
            <v>0</v>
          </cell>
          <cell r="N766">
            <v>0</v>
          </cell>
          <cell r="O766">
            <v>0</v>
          </cell>
          <cell r="P766">
            <v>0</v>
          </cell>
          <cell r="Q766">
            <v>0</v>
          </cell>
          <cell r="R766">
            <v>225</v>
          </cell>
          <cell r="S766" t="str">
            <v xml:space="preserve"> </v>
          </cell>
        </row>
        <row r="767">
          <cell r="F767" t="str">
            <v/>
          </cell>
          <cell r="G767" t="str">
            <v/>
          </cell>
          <cell r="H767" t="str">
            <v/>
          </cell>
          <cell r="I767" t="str">
            <v/>
          </cell>
          <cell r="J767" t="str">
            <v/>
          </cell>
          <cell r="K767" t="str">
            <v/>
          </cell>
          <cell r="L767" t="str">
            <v/>
          </cell>
          <cell r="M767" t="str">
            <v/>
          </cell>
          <cell r="N767" t="str">
            <v/>
          </cell>
          <cell r="O767" t="str">
            <v/>
          </cell>
          <cell r="P767" t="str">
            <v/>
          </cell>
          <cell r="Q767" t="str">
            <v/>
          </cell>
          <cell r="R767" t="str">
            <v/>
          </cell>
        </row>
        <row r="768">
          <cell r="E768" t="str">
            <v>하드너</v>
          </cell>
          <cell r="F768" t="str">
            <v>M2</v>
          </cell>
          <cell r="G768">
            <v>20</v>
          </cell>
          <cell r="H768">
            <v>0</v>
          </cell>
          <cell r="I768">
            <v>2500</v>
          </cell>
          <cell r="J768">
            <v>0</v>
          </cell>
          <cell r="K768">
            <v>0</v>
          </cell>
          <cell r="L768">
            <v>2500</v>
          </cell>
          <cell r="M768">
            <v>0</v>
          </cell>
          <cell r="N768">
            <v>0</v>
          </cell>
          <cell r="O768">
            <v>0</v>
          </cell>
          <cell r="P768">
            <v>0</v>
          </cell>
          <cell r="Q768">
            <v>0</v>
          </cell>
          <cell r="R768">
            <v>0</v>
          </cell>
        </row>
        <row r="769">
          <cell r="F769" t="str">
            <v>ℓ</v>
          </cell>
          <cell r="G769">
            <v>1</v>
          </cell>
          <cell r="H769">
            <v>0</v>
          </cell>
          <cell r="I769">
            <v>50000</v>
          </cell>
          <cell r="J769">
            <v>0</v>
          </cell>
          <cell r="K769">
            <v>0</v>
          </cell>
          <cell r="L769">
            <v>50000</v>
          </cell>
          <cell r="M769">
            <v>0</v>
          </cell>
          <cell r="N769">
            <v>0</v>
          </cell>
          <cell r="O769">
            <v>0</v>
          </cell>
          <cell r="P769">
            <v>0</v>
          </cell>
          <cell r="Q769">
            <v>0</v>
          </cell>
          <cell r="R769">
            <v>0</v>
          </cell>
        </row>
        <row r="770">
          <cell r="E770" t="str">
            <v>보통인부</v>
          </cell>
          <cell r="F770" t="str">
            <v>M2</v>
          </cell>
          <cell r="G770">
            <v>60</v>
          </cell>
          <cell r="H770">
            <v>0</v>
          </cell>
          <cell r="I770">
            <v>975</v>
          </cell>
          <cell r="J770">
            <v>750</v>
          </cell>
          <cell r="K770">
            <v>0</v>
          </cell>
          <cell r="L770">
            <v>0</v>
          </cell>
          <cell r="M770">
            <v>0</v>
          </cell>
          <cell r="N770">
            <v>0</v>
          </cell>
          <cell r="O770">
            <v>0</v>
          </cell>
          <cell r="P770">
            <v>0</v>
          </cell>
          <cell r="Q770">
            <v>0</v>
          </cell>
          <cell r="R770">
            <v>225</v>
          </cell>
        </row>
        <row r="771">
          <cell r="F771" t="str">
            <v>일</v>
          </cell>
          <cell r="G771">
            <v>1</v>
          </cell>
          <cell r="H771">
            <v>0</v>
          </cell>
          <cell r="I771">
            <v>58500</v>
          </cell>
          <cell r="J771">
            <v>45000</v>
          </cell>
          <cell r="K771">
            <v>0</v>
          </cell>
          <cell r="L771">
            <v>0</v>
          </cell>
          <cell r="M771">
            <v>0</v>
          </cell>
          <cell r="N771">
            <v>0</v>
          </cell>
          <cell r="O771">
            <v>0</v>
          </cell>
          <cell r="P771">
            <v>0</v>
          </cell>
          <cell r="Q771">
            <v>0</v>
          </cell>
          <cell r="R771">
            <v>13500</v>
          </cell>
        </row>
        <row r="772">
          <cell r="D772" t="str">
            <v>거푸집(유로폼)</v>
          </cell>
          <cell r="I772">
            <v>14306</v>
          </cell>
          <cell r="J772">
            <v>643</v>
          </cell>
          <cell r="K772">
            <v>13000</v>
          </cell>
          <cell r="L772">
            <v>0</v>
          </cell>
          <cell r="M772">
            <v>0</v>
          </cell>
          <cell r="N772">
            <v>470</v>
          </cell>
          <cell r="O772">
            <v>0</v>
          </cell>
          <cell r="P772">
            <v>0</v>
          </cell>
          <cell r="Q772">
            <v>0</v>
          </cell>
          <cell r="R772">
            <v>193</v>
          </cell>
        </row>
        <row r="774">
          <cell r="D774" t="str">
            <v>면보수,크랙보수</v>
          </cell>
          <cell r="E774" t="str">
            <v>보통인부</v>
          </cell>
          <cell r="F774" t="str">
            <v>M2</v>
          </cell>
          <cell r="G774">
            <v>70</v>
          </cell>
          <cell r="H774">
            <v>0</v>
          </cell>
          <cell r="I774">
            <v>835.71428571428578</v>
          </cell>
          <cell r="J774">
            <v>642.85714285714289</v>
          </cell>
          <cell r="K774">
            <v>0</v>
          </cell>
          <cell r="L774">
            <v>0</v>
          </cell>
          <cell r="M774">
            <v>0</v>
          </cell>
          <cell r="N774">
            <v>0</v>
          </cell>
          <cell r="O774">
            <v>0</v>
          </cell>
          <cell r="P774">
            <v>0</v>
          </cell>
          <cell r="Q774">
            <v>0</v>
          </cell>
          <cell r="R774">
            <v>192.85714285714286</v>
          </cell>
        </row>
        <row r="775">
          <cell r="F775" t="str">
            <v>일</v>
          </cell>
          <cell r="G775">
            <v>1</v>
          </cell>
          <cell r="H775">
            <v>0</v>
          </cell>
          <cell r="I775">
            <v>58500</v>
          </cell>
          <cell r="J775">
            <v>45000</v>
          </cell>
          <cell r="K775">
            <v>0</v>
          </cell>
          <cell r="L775">
            <v>0</v>
          </cell>
          <cell r="M775">
            <v>0</v>
          </cell>
          <cell r="N775">
            <v>0</v>
          </cell>
          <cell r="O775">
            <v>0</v>
          </cell>
          <cell r="P775">
            <v>0</v>
          </cell>
          <cell r="Q775">
            <v>0</v>
          </cell>
          <cell r="R775">
            <v>13500</v>
          </cell>
        </row>
        <row r="776">
          <cell r="E776" t="str">
            <v>유로폼</v>
          </cell>
          <cell r="F776" t="str">
            <v>M2</v>
          </cell>
          <cell r="G776">
            <v>1</v>
          </cell>
          <cell r="H776">
            <v>0</v>
          </cell>
          <cell r="I776">
            <v>13470</v>
          </cell>
          <cell r="J776">
            <v>0</v>
          </cell>
          <cell r="K776">
            <v>13000</v>
          </cell>
          <cell r="L776">
            <v>0</v>
          </cell>
          <cell r="M776">
            <v>0</v>
          </cell>
          <cell r="N776">
            <v>470</v>
          </cell>
          <cell r="O776">
            <v>0</v>
          </cell>
          <cell r="P776">
            <v>0</v>
          </cell>
          <cell r="Q776">
            <v>0</v>
          </cell>
          <cell r="R776">
            <v>0</v>
          </cell>
        </row>
        <row r="777">
          <cell r="F777" t="str">
            <v>M2</v>
          </cell>
          <cell r="G777">
            <v>1</v>
          </cell>
          <cell r="H777">
            <v>0</v>
          </cell>
          <cell r="I777">
            <v>13470</v>
          </cell>
          <cell r="J777">
            <v>0</v>
          </cell>
          <cell r="K777">
            <v>13000</v>
          </cell>
          <cell r="L777">
            <v>0</v>
          </cell>
          <cell r="M777">
            <v>0</v>
          </cell>
          <cell r="N777">
            <v>470</v>
          </cell>
          <cell r="O777">
            <v>0</v>
          </cell>
          <cell r="P777">
            <v>0</v>
          </cell>
          <cell r="Q777">
            <v>0</v>
          </cell>
          <cell r="R777">
            <v>0</v>
          </cell>
        </row>
        <row r="778">
          <cell r="D778" t="str">
            <v>비계(강관)</v>
          </cell>
          <cell r="F778" t="str">
            <v>공/M3</v>
          </cell>
          <cell r="G778">
            <v>1</v>
          </cell>
          <cell r="H778" t="str">
            <v/>
          </cell>
          <cell r="I778">
            <v>6000</v>
          </cell>
          <cell r="J778">
            <v>0</v>
          </cell>
          <cell r="K778">
            <v>4000</v>
          </cell>
          <cell r="L778">
            <v>0</v>
          </cell>
          <cell r="M778">
            <v>0</v>
          </cell>
          <cell r="N778">
            <v>2000</v>
          </cell>
          <cell r="O778">
            <v>0</v>
          </cell>
          <cell r="P778">
            <v>0</v>
          </cell>
          <cell r="Q778">
            <v>0</v>
          </cell>
          <cell r="R778">
            <v>0</v>
          </cell>
        </row>
        <row r="779">
          <cell r="F779" t="str">
            <v/>
          </cell>
          <cell r="G779" t="str">
            <v/>
          </cell>
          <cell r="H779" t="str">
            <v/>
          </cell>
          <cell r="I779" t="str">
            <v/>
          </cell>
          <cell r="J779" t="str">
            <v/>
          </cell>
          <cell r="K779" t="str">
            <v/>
          </cell>
          <cell r="L779" t="str">
            <v/>
          </cell>
          <cell r="M779" t="str">
            <v/>
          </cell>
          <cell r="N779" t="str">
            <v/>
          </cell>
          <cell r="O779" t="str">
            <v/>
          </cell>
          <cell r="P779" t="str">
            <v/>
          </cell>
          <cell r="Q779" t="str">
            <v/>
          </cell>
          <cell r="R779" t="str">
            <v/>
          </cell>
        </row>
        <row r="780">
          <cell r="E780" t="str">
            <v>비계공(모작)</v>
          </cell>
          <cell r="F780" t="str">
            <v>공/M3</v>
          </cell>
          <cell r="G780">
            <v>1</v>
          </cell>
          <cell r="H780">
            <v>0</v>
          </cell>
          <cell r="I780">
            <v>4000</v>
          </cell>
          <cell r="J780">
            <v>0</v>
          </cell>
          <cell r="K780">
            <v>4000</v>
          </cell>
          <cell r="L780">
            <v>0</v>
          </cell>
          <cell r="M780">
            <v>0</v>
          </cell>
          <cell r="N780">
            <v>0</v>
          </cell>
          <cell r="O780">
            <v>0</v>
          </cell>
          <cell r="P780">
            <v>0</v>
          </cell>
          <cell r="Q780">
            <v>0</v>
          </cell>
          <cell r="R780">
            <v>0</v>
          </cell>
        </row>
        <row r="781">
          <cell r="F781" t="str">
            <v>공/M3</v>
          </cell>
          <cell r="G781">
            <v>1</v>
          </cell>
          <cell r="H781">
            <v>0</v>
          </cell>
          <cell r="I781">
            <v>4000</v>
          </cell>
          <cell r="J781">
            <v>0</v>
          </cell>
          <cell r="K781">
            <v>4000</v>
          </cell>
          <cell r="L781">
            <v>0</v>
          </cell>
          <cell r="M781">
            <v>0</v>
          </cell>
          <cell r="N781">
            <v>0</v>
          </cell>
          <cell r="O781">
            <v>0</v>
          </cell>
          <cell r="P781">
            <v>0</v>
          </cell>
          <cell r="Q781">
            <v>0</v>
          </cell>
          <cell r="R781">
            <v>0</v>
          </cell>
        </row>
        <row r="782">
          <cell r="E782" t="str">
            <v>비계(자재비)</v>
          </cell>
          <cell r="F782" t="str">
            <v>공/M3</v>
          </cell>
          <cell r="G782">
            <v>1</v>
          </cell>
          <cell r="H782">
            <v>0</v>
          </cell>
          <cell r="I782">
            <v>2000</v>
          </cell>
          <cell r="J782">
            <v>0</v>
          </cell>
          <cell r="K782">
            <v>0</v>
          </cell>
          <cell r="L782">
            <v>0</v>
          </cell>
          <cell r="M782">
            <v>0</v>
          </cell>
          <cell r="N782">
            <v>2000</v>
          </cell>
          <cell r="O782">
            <v>0</v>
          </cell>
          <cell r="P782">
            <v>0</v>
          </cell>
          <cell r="Q782">
            <v>0</v>
          </cell>
          <cell r="R782">
            <v>0</v>
          </cell>
        </row>
        <row r="783">
          <cell r="F783" t="str">
            <v>공/M3</v>
          </cell>
          <cell r="G783">
            <v>1</v>
          </cell>
          <cell r="H783">
            <v>0</v>
          </cell>
          <cell r="I783">
            <v>2000</v>
          </cell>
          <cell r="J783">
            <v>0</v>
          </cell>
          <cell r="K783">
            <v>0</v>
          </cell>
          <cell r="L783">
            <v>0</v>
          </cell>
          <cell r="M783">
            <v>0</v>
          </cell>
          <cell r="N783">
            <v>2000</v>
          </cell>
          <cell r="O783">
            <v>0</v>
          </cell>
          <cell r="P783">
            <v>0</v>
          </cell>
          <cell r="Q783">
            <v>0</v>
          </cell>
          <cell r="R783">
            <v>0</v>
          </cell>
        </row>
        <row r="784">
          <cell r="D784" t="str">
            <v>동바리</v>
          </cell>
          <cell r="F784" t="str">
            <v>공/M3</v>
          </cell>
          <cell r="G784">
            <v>1</v>
          </cell>
          <cell r="H784" t="str">
            <v/>
          </cell>
          <cell r="I784">
            <v>6000</v>
          </cell>
          <cell r="J784">
            <v>0</v>
          </cell>
          <cell r="K784">
            <v>4000</v>
          </cell>
          <cell r="L784">
            <v>0</v>
          </cell>
          <cell r="M784">
            <v>0</v>
          </cell>
          <cell r="N784">
            <v>2000</v>
          </cell>
          <cell r="O784">
            <v>0</v>
          </cell>
          <cell r="P784">
            <v>0</v>
          </cell>
          <cell r="Q784">
            <v>0</v>
          </cell>
          <cell r="R784">
            <v>0</v>
          </cell>
        </row>
        <row r="785">
          <cell r="F785" t="str">
            <v/>
          </cell>
          <cell r="G785" t="str">
            <v/>
          </cell>
          <cell r="H785" t="str">
            <v/>
          </cell>
          <cell r="I785" t="str">
            <v/>
          </cell>
          <cell r="J785" t="str">
            <v/>
          </cell>
          <cell r="K785" t="str">
            <v/>
          </cell>
          <cell r="L785" t="str">
            <v/>
          </cell>
          <cell r="M785" t="str">
            <v/>
          </cell>
          <cell r="N785" t="str">
            <v/>
          </cell>
          <cell r="O785" t="str">
            <v/>
          </cell>
          <cell r="P785" t="str">
            <v/>
          </cell>
          <cell r="Q785" t="str">
            <v/>
          </cell>
          <cell r="R785" t="str">
            <v/>
          </cell>
        </row>
        <row r="786">
          <cell r="D786" t="str">
            <v>동바리(강관)</v>
          </cell>
          <cell r="F786" t="str">
            <v>공/M3</v>
          </cell>
          <cell r="G786">
            <v>1</v>
          </cell>
          <cell r="H786" t="str">
            <v/>
          </cell>
          <cell r="I786">
            <v>6000</v>
          </cell>
          <cell r="J786">
            <v>0</v>
          </cell>
          <cell r="K786">
            <v>4000</v>
          </cell>
          <cell r="L786">
            <v>0</v>
          </cell>
          <cell r="M786">
            <v>0</v>
          </cell>
          <cell r="N786">
            <v>2000</v>
          </cell>
          <cell r="O786">
            <v>0</v>
          </cell>
          <cell r="P786">
            <v>0</v>
          </cell>
          <cell r="Q786">
            <v>0</v>
          </cell>
          <cell r="R786">
            <v>0</v>
          </cell>
        </row>
        <row r="787">
          <cell r="F787" t="str">
            <v/>
          </cell>
          <cell r="G787" t="str">
            <v/>
          </cell>
          <cell r="H787" t="str">
            <v/>
          </cell>
          <cell r="I787" t="str">
            <v/>
          </cell>
          <cell r="J787" t="str">
            <v/>
          </cell>
          <cell r="K787" t="str">
            <v/>
          </cell>
          <cell r="L787" t="str">
            <v/>
          </cell>
          <cell r="M787" t="str">
            <v/>
          </cell>
          <cell r="N787" t="str">
            <v/>
          </cell>
          <cell r="O787" t="str">
            <v/>
          </cell>
          <cell r="P787" t="str">
            <v/>
          </cell>
          <cell r="Q787" t="str">
            <v/>
          </cell>
          <cell r="R787" t="str">
            <v/>
          </cell>
        </row>
        <row r="788">
          <cell r="E788" t="str">
            <v>동바리공(모작)</v>
          </cell>
          <cell r="F788" t="str">
            <v>공/M3</v>
          </cell>
          <cell r="G788">
            <v>1</v>
          </cell>
          <cell r="H788">
            <v>0</v>
          </cell>
          <cell r="I788">
            <v>4000</v>
          </cell>
          <cell r="J788">
            <v>0</v>
          </cell>
          <cell r="K788">
            <v>4000</v>
          </cell>
          <cell r="L788">
            <v>0</v>
          </cell>
          <cell r="M788">
            <v>0</v>
          </cell>
          <cell r="N788">
            <v>0</v>
          </cell>
          <cell r="O788">
            <v>0</v>
          </cell>
          <cell r="P788">
            <v>0</v>
          </cell>
          <cell r="Q788">
            <v>0</v>
          </cell>
          <cell r="R788">
            <v>0</v>
          </cell>
        </row>
        <row r="789">
          <cell r="F789" t="str">
            <v>공/M3</v>
          </cell>
          <cell r="G789">
            <v>1</v>
          </cell>
          <cell r="H789">
            <v>0</v>
          </cell>
          <cell r="I789">
            <v>4000</v>
          </cell>
          <cell r="J789">
            <v>0</v>
          </cell>
          <cell r="K789">
            <v>4000</v>
          </cell>
          <cell r="L789">
            <v>0</v>
          </cell>
          <cell r="M789">
            <v>0</v>
          </cell>
          <cell r="N789">
            <v>0</v>
          </cell>
          <cell r="O789">
            <v>0</v>
          </cell>
          <cell r="P789">
            <v>0</v>
          </cell>
          <cell r="Q789">
            <v>0</v>
          </cell>
          <cell r="R789">
            <v>0</v>
          </cell>
        </row>
        <row r="790">
          <cell r="E790" t="str">
            <v>비계(자재비)</v>
          </cell>
          <cell r="F790" t="str">
            <v>공/M3</v>
          </cell>
          <cell r="G790">
            <v>1</v>
          </cell>
          <cell r="H790">
            <v>0</v>
          </cell>
          <cell r="I790">
            <v>2000</v>
          </cell>
          <cell r="J790">
            <v>0</v>
          </cell>
          <cell r="K790">
            <v>0</v>
          </cell>
          <cell r="L790">
            <v>0</v>
          </cell>
          <cell r="M790">
            <v>0</v>
          </cell>
          <cell r="N790">
            <v>2000</v>
          </cell>
          <cell r="O790">
            <v>0</v>
          </cell>
          <cell r="P790">
            <v>0</v>
          </cell>
          <cell r="Q790">
            <v>0</v>
          </cell>
          <cell r="R790">
            <v>0</v>
          </cell>
        </row>
        <row r="791">
          <cell r="F791" t="str">
            <v>공/M3</v>
          </cell>
          <cell r="G791">
            <v>1</v>
          </cell>
          <cell r="H791">
            <v>0</v>
          </cell>
          <cell r="I791">
            <v>2000</v>
          </cell>
          <cell r="J791">
            <v>0</v>
          </cell>
          <cell r="K791">
            <v>0</v>
          </cell>
          <cell r="L791">
            <v>0</v>
          </cell>
          <cell r="M791">
            <v>0</v>
          </cell>
          <cell r="N791">
            <v>2000</v>
          </cell>
          <cell r="O791">
            <v>0</v>
          </cell>
          <cell r="P791">
            <v>0</v>
          </cell>
          <cell r="Q791">
            <v>0</v>
          </cell>
          <cell r="R791">
            <v>0</v>
          </cell>
        </row>
        <row r="792">
          <cell r="D792" t="str">
            <v>아스팔트 코팅</v>
          </cell>
          <cell r="F792" t="str">
            <v>M2</v>
          </cell>
          <cell r="G792">
            <v>1</v>
          </cell>
          <cell r="H792" t="str">
            <v/>
          </cell>
          <cell r="I792">
            <v>2500</v>
          </cell>
          <cell r="J792">
            <v>2500</v>
          </cell>
          <cell r="K792">
            <v>0</v>
          </cell>
          <cell r="L792">
            <v>0</v>
          </cell>
          <cell r="M792">
            <v>0</v>
          </cell>
          <cell r="N792">
            <v>0</v>
          </cell>
          <cell r="O792">
            <v>0</v>
          </cell>
          <cell r="P792">
            <v>0</v>
          </cell>
          <cell r="Q792">
            <v>0</v>
          </cell>
          <cell r="R792">
            <v>0</v>
          </cell>
        </row>
        <row r="793">
          <cell r="D793" t="str">
            <v>브로운아스팔트2회</v>
          </cell>
          <cell r="F793" t="str">
            <v/>
          </cell>
          <cell r="G793" t="str">
            <v/>
          </cell>
          <cell r="H793" t="str">
            <v/>
          </cell>
          <cell r="I793" t="str">
            <v/>
          </cell>
          <cell r="J793" t="str">
            <v/>
          </cell>
          <cell r="K793" t="str">
            <v/>
          </cell>
          <cell r="L793" t="str">
            <v/>
          </cell>
          <cell r="M793" t="str">
            <v/>
          </cell>
          <cell r="N793" t="str">
            <v/>
          </cell>
          <cell r="O793" t="str">
            <v/>
          </cell>
          <cell r="P793" t="str">
            <v/>
          </cell>
          <cell r="Q793" t="str">
            <v/>
          </cell>
          <cell r="R793" t="str">
            <v/>
          </cell>
        </row>
        <row r="794">
          <cell r="E794" t="str">
            <v>방수공</v>
          </cell>
          <cell r="F794" t="str">
            <v>M2</v>
          </cell>
          <cell r="G794">
            <v>60</v>
          </cell>
          <cell r="H794">
            <v>0</v>
          </cell>
          <cell r="I794">
            <v>2500</v>
          </cell>
          <cell r="J794">
            <v>2500</v>
          </cell>
          <cell r="K794">
            <v>0</v>
          </cell>
          <cell r="L794">
            <v>0</v>
          </cell>
          <cell r="M794">
            <v>0</v>
          </cell>
          <cell r="N794">
            <v>0</v>
          </cell>
          <cell r="O794">
            <v>0</v>
          </cell>
          <cell r="P794">
            <v>0</v>
          </cell>
          <cell r="Q794">
            <v>0</v>
          </cell>
          <cell r="R794">
            <v>0</v>
          </cell>
        </row>
        <row r="795">
          <cell r="F795" t="str">
            <v>일</v>
          </cell>
          <cell r="G795">
            <v>1</v>
          </cell>
          <cell r="H795">
            <v>0</v>
          </cell>
          <cell r="I795">
            <v>150000</v>
          </cell>
          <cell r="J795">
            <v>150000</v>
          </cell>
          <cell r="K795">
            <v>0</v>
          </cell>
          <cell r="L795">
            <v>0</v>
          </cell>
          <cell r="M795">
            <v>0</v>
          </cell>
          <cell r="N795">
            <v>0</v>
          </cell>
          <cell r="O795">
            <v>0</v>
          </cell>
          <cell r="P795">
            <v>0</v>
          </cell>
          <cell r="Q795">
            <v>0</v>
          </cell>
          <cell r="R795">
            <v>0</v>
          </cell>
        </row>
        <row r="796">
          <cell r="D796" t="str">
            <v>PVC PIPE(65mm)</v>
          </cell>
          <cell r="E796" t="str">
            <v>PVC PIPE(65mm)</v>
          </cell>
          <cell r="F796" t="str">
            <v>M3</v>
          </cell>
          <cell r="G796">
            <v>1</v>
          </cell>
          <cell r="H796">
            <v>0</v>
          </cell>
          <cell r="I796">
            <v>1500</v>
          </cell>
          <cell r="J796">
            <v>0</v>
          </cell>
          <cell r="K796">
            <v>0</v>
          </cell>
          <cell r="L796">
            <v>1500</v>
          </cell>
          <cell r="M796">
            <v>0</v>
          </cell>
          <cell r="N796">
            <v>0</v>
          </cell>
          <cell r="O796">
            <v>0</v>
          </cell>
          <cell r="P796">
            <v>0</v>
          </cell>
          <cell r="Q796">
            <v>0</v>
          </cell>
          <cell r="R796">
            <v>0</v>
          </cell>
        </row>
        <row r="797">
          <cell r="F797" t="str">
            <v>M</v>
          </cell>
          <cell r="G797">
            <v>1</v>
          </cell>
          <cell r="H797">
            <v>0</v>
          </cell>
          <cell r="I797">
            <v>1500</v>
          </cell>
          <cell r="J797">
            <v>0</v>
          </cell>
          <cell r="K797">
            <v>0</v>
          </cell>
          <cell r="L797">
            <v>1500</v>
          </cell>
          <cell r="M797">
            <v>0</v>
          </cell>
          <cell r="N797">
            <v>0</v>
          </cell>
          <cell r="O797">
            <v>0</v>
          </cell>
          <cell r="P797">
            <v>0</v>
          </cell>
          <cell r="Q797">
            <v>0</v>
          </cell>
          <cell r="R797">
            <v>0</v>
          </cell>
        </row>
        <row r="798">
          <cell r="D798" t="str">
            <v>신축이음</v>
          </cell>
          <cell r="F798" t="str">
            <v>M2</v>
          </cell>
          <cell r="G798">
            <v>1</v>
          </cell>
          <cell r="H798" t="str">
            <v/>
          </cell>
          <cell r="I798">
            <v>2560</v>
          </cell>
          <cell r="J798">
            <v>815</v>
          </cell>
          <cell r="K798">
            <v>0</v>
          </cell>
          <cell r="L798">
            <v>1500</v>
          </cell>
          <cell r="M798">
            <v>0</v>
          </cell>
          <cell r="N798">
            <v>0</v>
          </cell>
          <cell r="O798">
            <v>0</v>
          </cell>
          <cell r="P798">
            <v>0</v>
          </cell>
          <cell r="Q798">
            <v>0</v>
          </cell>
          <cell r="R798">
            <v>245</v>
          </cell>
        </row>
        <row r="800">
          <cell r="E800" t="str">
            <v>실런트</v>
          </cell>
          <cell r="F800" t="str">
            <v>M2</v>
          </cell>
          <cell r="G800">
            <v>1</v>
          </cell>
          <cell r="H800">
            <v>0</v>
          </cell>
          <cell r="I800">
            <v>1500</v>
          </cell>
          <cell r="J800">
            <v>0</v>
          </cell>
          <cell r="K800">
            <v>0</v>
          </cell>
          <cell r="L800">
            <v>1500</v>
          </cell>
          <cell r="M800">
            <v>0</v>
          </cell>
          <cell r="N800">
            <v>0</v>
          </cell>
          <cell r="O800">
            <v>0</v>
          </cell>
          <cell r="P800">
            <v>0</v>
          </cell>
          <cell r="Q800">
            <v>0</v>
          </cell>
          <cell r="R800">
            <v>0</v>
          </cell>
        </row>
        <row r="801">
          <cell r="F801" t="str">
            <v>M2</v>
          </cell>
          <cell r="G801">
            <v>1</v>
          </cell>
          <cell r="H801">
            <v>0</v>
          </cell>
          <cell r="I801">
            <v>1500</v>
          </cell>
          <cell r="J801">
            <v>0</v>
          </cell>
          <cell r="K801">
            <v>0</v>
          </cell>
          <cell r="L801">
            <v>1500</v>
          </cell>
          <cell r="M801">
            <v>0</v>
          </cell>
          <cell r="N801">
            <v>0</v>
          </cell>
          <cell r="O801">
            <v>0</v>
          </cell>
          <cell r="P801">
            <v>0</v>
          </cell>
          <cell r="Q801">
            <v>0</v>
          </cell>
          <cell r="R801">
            <v>0</v>
          </cell>
        </row>
        <row r="802">
          <cell r="E802" t="str">
            <v>보통인부</v>
          </cell>
          <cell r="F802" t="str">
            <v>M2</v>
          </cell>
          <cell r="G802">
            <v>55</v>
          </cell>
          <cell r="H802">
            <v>0</v>
          </cell>
          <cell r="I802">
            <v>1060</v>
          </cell>
          <cell r="J802">
            <v>815</v>
          </cell>
          <cell r="K802">
            <v>0</v>
          </cell>
          <cell r="L802">
            <v>0</v>
          </cell>
          <cell r="M802">
            <v>0</v>
          </cell>
          <cell r="N802">
            <v>0</v>
          </cell>
          <cell r="O802">
            <v>0</v>
          </cell>
          <cell r="P802">
            <v>0</v>
          </cell>
          <cell r="Q802">
            <v>0</v>
          </cell>
          <cell r="R802">
            <v>245</v>
          </cell>
        </row>
        <row r="803">
          <cell r="F803" t="str">
            <v>일</v>
          </cell>
          <cell r="G803">
            <v>1</v>
          </cell>
          <cell r="H803">
            <v>0</v>
          </cell>
          <cell r="I803">
            <v>58500</v>
          </cell>
          <cell r="J803">
            <v>45000</v>
          </cell>
          <cell r="K803">
            <v>0</v>
          </cell>
          <cell r="L803">
            <v>0</v>
          </cell>
          <cell r="M803">
            <v>0</v>
          </cell>
          <cell r="N803">
            <v>0</v>
          </cell>
          <cell r="O803">
            <v>0</v>
          </cell>
          <cell r="P803">
            <v>0</v>
          </cell>
          <cell r="Q803">
            <v>0</v>
          </cell>
          <cell r="R803">
            <v>13500</v>
          </cell>
        </row>
        <row r="804">
          <cell r="D804" t="str">
            <v>TAR-PAPER</v>
          </cell>
          <cell r="G804">
            <v>1</v>
          </cell>
          <cell r="I804">
            <v>13950</v>
          </cell>
          <cell r="J804">
            <v>1500</v>
          </cell>
          <cell r="K804">
            <v>0</v>
          </cell>
          <cell r="L804">
            <v>12000</v>
          </cell>
          <cell r="M804">
            <v>0</v>
          </cell>
          <cell r="N804">
            <v>0</v>
          </cell>
          <cell r="O804">
            <v>0</v>
          </cell>
          <cell r="P804">
            <v>0</v>
          </cell>
          <cell r="Q804">
            <v>0</v>
          </cell>
          <cell r="R804">
            <v>450</v>
          </cell>
        </row>
        <row r="805">
          <cell r="D805" t="str">
            <v>(T=5mm)</v>
          </cell>
        </row>
        <row r="806">
          <cell r="E806" t="str">
            <v>TAR-PAPER</v>
          </cell>
          <cell r="F806" t="str">
            <v>M2</v>
          </cell>
          <cell r="G806">
            <v>1</v>
          </cell>
          <cell r="H806">
            <v>0</v>
          </cell>
          <cell r="I806">
            <v>12000</v>
          </cell>
          <cell r="J806">
            <v>0</v>
          </cell>
          <cell r="K806">
            <v>0</v>
          </cell>
          <cell r="L806">
            <v>12000</v>
          </cell>
          <cell r="M806">
            <v>0</v>
          </cell>
          <cell r="N806">
            <v>0</v>
          </cell>
          <cell r="O806">
            <v>0</v>
          </cell>
          <cell r="P806">
            <v>0</v>
          </cell>
          <cell r="Q806">
            <v>0</v>
          </cell>
          <cell r="R806">
            <v>0</v>
          </cell>
        </row>
        <row r="807">
          <cell r="F807" t="str">
            <v>M2</v>
          </cell>
          <cell r="G807">
            <v>1</v>
          </cell>
          <cell r="H807">
            <v>0</v>
          </cell>
          <cell r="I807">
            <v>12000</v>
          </cell>
          <cell r="J807">
            <v>0</v>
          </cell>
          <cell r="K807">
            <v>0</v>
          </cell>
          <cell r="L807">
            <v>12000</v>
          </cell>
          <cell r="M807">
            <v>0</v>
          </cell>
          <cell r="N807">
            <v>0</v>
          </cell>
          <cell r="O807">
            <v>0</v>
          </cell>
          <cell r="P807">
            <v>0</v>
          </cell>
          <cell r="Q807">
            <v>0</v>
          </cell>
          <cell r="R807">
            <v>0</v>
          </cell>
        </row>
        <row r="808">
          <cell r="E808" t="str">
            <v>보통인부</v>
          </cell>
          <cell r="F808" t="str">
            <v>M2</v>
          </cell>
          <cell r="G808">
            <v>30</v>
          </cell>
          <cell r="H808">
            <v>0</v>
          </cell>
          <cell r="I808">
            <v>1950</v>
          </cell>
          <cell r="J808">
            <v>1500</v>
          </cell>
          <cell r="K808">
            <v>0</v>
          </cell>
          <cell r="L808">
            <v>0</v>
          </cell>
          <cell r="M808">
            <v>0</v>
          </cell>
          <cell r="N808">
            <v>0</v>
          </cell>
          <cell r="O808">
            <v>0</v>
          </cell>
          <cell r="P808">
            <v>0</v>
          </cell>
          <cell r="Q808">
            <v>0</v>
          </cell>
          <cell r="R808">
            <v>450</v>
          </cell>
        </row>
        <row r="809">
          <cell r="F809" t="str">
            <v>일</v>
          </cell>
          <cell r="G809">
            <v>1</v>
          </cell>
          <cell r="H809">
            <v>0</v>
          </cell>
          <cell r="I809">
            <v>58500</v>
          </cell>
          <cell r="J809">
            <v>45000</v>
          </cell>
          <cell r="K809">
            <v>0</v>
          </cell>
          <cell r="L809">
            <v>0</v>
          </cell>
          <cell r="M809">
            <v>0</v>
          </cell>
          <cell r="N809">
            <v>0</v>
          </cell>
          <cell r="O809">
            <v>0</v>
          </cell>
          <cell r="P809">
            <v>0</v>
          </cell>
          <cell r="Q809">
            <v>0</v>
          </cell>
          <cell r="R809">
            <v>13500</v>
          </cell>
        </row>
        <row r="810">
          <cell r="D810" t="str">
            <v>L형 집수거</v>
          </cell>
          <cell r="F810" t="str">
            <v>EA</v>
          </cell>
          <cell r="G810">
            <v>1</v>
          </cell>
          <cell r="H810" t="str">
            <v/>
          </cell>
          <cell r="I810">
            <v>79619</v>
          </cell>
          <cell r="J810">
            <v>1833</v>
          </cell>
          <cell r="K810">
            <v>75896</v>
          </cell>
          <cell r="L810">
            <v>0</v>
          </cell>
          <cell r="M810">
            <v>0</v>
          </cell>
          <cell r="N810">
            <v>1340</v>
          </cell>
          <cell r="O810">
            <v>0</v>
          </cell>
          <cell r="P810">
            <v>0</v>
          </cell>
          <cell r="Q810">
            <v>0</v>
          </cell>
          <cell r="R810">
            <v>550</v>
          </cell>
        </row>
        <row r="811">
          <cell r="F811" t="str">
            <v/>
          </cell>
          <cell r="G811" t="str">
            <v/>
          </cell>
          <cell r="H811" t="str">
            <v/>
          </cell>
          <cell r="I811" t="str">
            <v/>
          </cell>
          <cell r="J811" t="str">
            <v/>
          </cell>
          <cell r="K811" t="str">
            <v/>
          </cell>
          <cell r="L811" t="str">
            <v/>
          </cell>
          <cell r="M811" t="str">
            <v/>
          </cell>
          <cell r="N811" t="str">
            <v/>
          </cell>
          <cell r="O811" t="str">
            <v/>
          </cell>
          <cell r="P811" t="str">
            <v/>
          </cell>
          <cell r="Q811" t="str">
            <v/>
          </cell>
          <cell r="R811" t="str">
            <v/>
          </cell>
        </row>
        <row r="812">
          <cell r="E812" t="str">
            <v>콘크리트 타설(모작)</v>
          </cell>
          <cell r="F812" t="str">
            <v>M3</v>
          </cell>
          <cell r="G812">
            <v>3.3898305084745766</v>
          </cell>
          <cell r="H812">
            <v>0</v>
          </cell>
          <cell r="I812">
            <v>1769.9999999999998</v>
          </cell>
          <cell r="J812">
            <v>0</v>
          </cell>
          <cell r="K812">
            <v>1769.9999999999998</v>
          </cell>
          <cell r="L812">
            <v>0</v>
          </cell>
          <cell r="M812">
            <v>0</v>
          </cell>
          <cell r="N812">
            <v>0</v>
          </cell>
          <cell r="O812">
            <v>0</v>
          </cell>
          <cell r="P812">
            <v>0</v>
          </cell>
          <cell r="Q812">
            <v>0</v>
          </cell>
          <cell r="R812">
            <v>0</v>
          </cell>
        </row>
        <row r="813">
          <cell r="F813" t="str">
            <v>M3</v>
          </cell>
          <cell r="G813">
            <v>1</v>
          </cell>
          <cell r="H813">
            <v>0</v>
          </cell>
          <cell r="I813">
            <v>6000</v>
          </cell>
          <cell r="J813">
            <v>0</v>
          </cell>
          <cell r="K813">
            <v>6000</v>
          </cell>
          <cell r="L813">
            <v>0</v>
          </cell>
          <cell r="M813">
            <v>0</v>
          </cell>
          <cell r="N813">
            <v>0</v>
          </cell>
          <cell r="O813">
            <v>0</v>
          </cell>
          <cell r="P813">
            <v>0</v>
          </cell>
          <cell r="Q813">
            <v>0</v>
          </cell>
          <cell r="R813">
            <v>0</v>
          </cell>
        </row>
        <row r="814">
          <cell r="E814" t="str">
            <v>거푸집(유로폼)</v>
          </cell>
          <cell r="F814" t="str">
            <v>M2</v>
          </cell>
          <cell r="G814">
            <v>0.35075412136092599</v>
          </cell>
          <cell r="H814">
            <v>0</v>
          </cell>
          <cell r="I814">
            <v>40786.406000000003</v>
          </cell>
          <cell r="J814">
            <v>1833.193</v>
          </cell>
          <cell r="K814">
            <v>37063</v>
          </cell>
          <cell r="L814">
            <v>0</v>
          </cell>
          <cell r="M814">
            <v>0</v>
          </cell>
          <cell r="N814">
            <v>1339.97</v>
          </cell>
          <cell r="O814">
            <v>0</v>
          </cell>
          <cell r="P814">
            <v>0</v>
          </cell>
          <cell r="Q814">
            <v>0</v>
          </cell>
          <cell r="R814">
            <v>550.24300000000005</v>
          </cell>
        </row>
        <row r="815">
          <cell r="F815" t="str">
            <v>M2</v>
          </cell>
          <cell r="G815">
            <v>1</v>
          </cell>
          <cell r="H815">
            <v>0</v>
          </cell>
          <cell r="I815">
            <v>14306</v>
          </cell>
          <cell r="J815">
            <v>643</v>
          </cell>
          <cell r="K815">
            <v>13000</v>
          </cell>
          <cell r="L815">
            <v>0</v>
          </cell>
          <cell r="M815">
            <v>0</v>
          </cell>
          <cell r="N815">
            <v>470</v>
          </cell>
          <cell r="O815">
            <v>0</v>
          </cell>
          <cell r="P815">
            <v>0</v>
          </cell>
          <cell r="Q815">
            <v>0</v>
          </cell>
          <cell r="R815">
            <v>193</v>
          </cell>
        </row>
        <row r="816">
          <cell r="E816" t="str">
            <v>합판거푸집(모작)</v>
          </cell>
          <cell r="F816" t="str">
            <v>M2</v>
          </cell>
          <cell r="G816">
            <v>0.35075412136092599</v>
          </cell>
          <cell r="H816">
            <v>0</v>
          </cell>
          <cell r="I816">
            <v>37063</v>
          </cell>
          <cell r="J816">
            <v>0</v>
          </cell>
          <cell r="K816">
            <v>37063</v>
          </cell>
          <cell r="L816">
            <v>0</v>
          </cell>
          <cell r="M816">
            <v>0</v>
          </cell>
          <cell r="N816">
            <v>0</v>
          </cell>
          <cell r="O816">
            <v>0</v>
          </cell>
          <cell r="P816">
            <v>0</v>
          </cell>
          <cell r="Q816">
            <v>0</v>
          </cell>
          <cell r="R816">
            <v>0</v>
          </cell>
        </row>
        <row r="817">
          <cell r="F817" t="str">
            <v>M2</v>
          </cell>
          <cell r="G817">
            <v>1</v>
          </cell>
          <cell r="H817">
            <v>0</v>
          </cell>
          <cell r="I817">
            <v>13000</v>
          </cell>
          <cell r="J817">
            <v>0</v>
          </cell>
          <cell r="K817">
            <v>13000</v>
          </cell>
          <cell r="L817">
            <v>0</v>
          </cell>
          <cell r="M817">
            <v>0</v>
          </cell>
          <cell r="N817">
            <v>0</v>
          </cell>
          <cell r="O817">
            <v>0</v>
          </cell>
          <cell r="P817">
            <v>0</v>
          </cell>
          <cell r="Q817">
            <v>0</v>
          </cell>
          <cell r="R817">
            <v>0</v>
          </cell>
        </row>
        <row r="818">
          <cell r="D818" t="str">
            <v>T형 집수거</v>
          </cell>
          <cell r="F818" t="str">
            <v>EA</v>
          </cell>
          <cell r="G818">
            <v>1</v>
          </cell>
          <cell r="H818" t="str">
            <v/>
          </cell>
          <cell r="I818">
            <v>169375</v>
          </cell>
          <cell r="J818">
            <v>3899</v>
          </cell>
          <cell r="K818">
            <v>161456</v>
          </cell>
          <cell r="L818">
            <v>0</v>
          </cell>
          <cell r="M818">
            <v>0</v>
          </cell>
          <cell r="N818">
            <v>2850</v>
          </cell>
          <cell r="O818">
            <v>0</v>
          </cell>
          <cell r="P818">
            <v>0</v>
          </cell>
          <cell r="Q818">
            <v>0</v>
          </cell>
          <cell r="R818">
            <v>1170</v>
          </cell>
        </row>
        <row r="819">
          <cell r="F819" t="str">
            <v/>
          </cell>
          <cell r="G819" t="str">
            <v/>
          </cell>
          <cell r="H819" t="str">
            <v/>
          </cell>
          <cell r="I819" t="str">
            <v/>
          </cell>
          <cell r="J819" t="str">
            <v/>
          </cell>
          <cell r="K819" t="str">
            <v/>
          </cell>
          <cell r="L819" t="str">
            <v/>
          </cell>
          <cell r="M819" t="str">
            <v/>
          </cell>
          <cell r="N819" t="str">
            <v/>
          </cell>
          <cell r="O819" t="str">
            <v/>
          </cell>
          <cell r="P819" t="str">
            <v/>
          </cell>
          <cell r="Q819" t="str">
            <v/>
          </cell>
          <cell r="R819" t="str">
            <v/>
          </cell>
        </row>
        <row r="820">
          <cell r="E820" t="str">
            <v>콘크리트 타설(모작)</v>
          </cell>
          <cell r="F820" t="str">
            <v>M3</v>
          </cell>
          <cell r="G820">
            <v>1.5822784810126582</v>
          </cell>
          <cell r="H820">
            <v>0</v>
          </cell>
          <cell r="I820">
            <v>3792</v>
          </cell>
          <cell r="J820">
            <v>0</v>
          </cell>
          <cell r="K820">
            <v>3792</v>
          </cell>
          <cell r="L820">
            <v>0</v>
          </cell>
          <cell r="M820">
            <v>0</v>
          </cell>
          <cell r="N820">
            <v>0</v>
          </cell>
          <cell r="O820">
            <v>0</v>
          </cell>
          <cell r="P820">
            <v>0</v>
          </cell>
          <cell r="Q820">
            <v>0</v>
          </cell>
          <cell r="R820">
            <v>0</v>
          </cell>
        </row>
        <row r="821">
          <cell r="F821" t="str">
            <v>M3</v>
          </cell>
          <cell r="G821">
            <v>1</v>
          </cell>
          <cell r="H821">
            <v>0</v>
          </cell>
          <cell r="I821">
            <v>6000</v>
          </cell>
          <cell r="J821">
            <v>0</v>
          </cell>
          <cell r="K821">
            <v>6000</v>
          </cell>
          <cell r="L821">
            <v>0</v>
          </cell>
          <cell r="M821">
            <v>0</v>
          </cell>
          <cell r="N821">
            <v>0</v>
          </cell>
          <cell r="O821">
            <v>0</v>
          </cell>
          <cell r="P821">
            <v>0</v>
          </cell>
          <cell r="Q821">
            <v>0</v>
          </cell>
          <cell r="R821">
            <v>0</v>
          </cell>
        </row>
        <row r="822">
          <cell r="E822" t="str">
            <v>거푸집(유로폼)</v>
          </cell>
          <cell r="F822" t="str">
            <v>M2</v>
          </cell>
          <cell r="G822">
            <v>0.16490765171503957</v>
          </cell>
          <cell r="H822">
            <v>0</v>
          </cell>
          <cell r="I822">
            <v>86751.584000000003</v>
          </cell>
          <cell r="J822">
            <v>3899.152</v>
          </cell>
          <cell r="K822">
            <v>78832</v>
          </cell>
          <cell r="L822">
            <v>0</v>
          </cell>
          <cell r="M822">
            <v>0</v>
          </cell>
          <cell r="N822">
            <v>2850.08</v>
          </cell>
          <cell r="O822">
            <v>0</v>
          </cell>
          <cell r="P822">
            <v>0</v>
          </cell>
          <cell r="Q822">
            <v>0</v>
          </cell>
          <cell r="R822">
            <v>1170.3520000000001</v>
          </cell>
        </row>
        <row r="823">
          <cell r="F823" t="str">
            <v>M2</v>
          </cell>
          <cell r="G823">
            <v>1</v>
          </cell>
          <cell r="H823">
            <v>0</v>
          </cell>
          <cell r="I823">
            <v>14306</v>
          </cell>
          <cell r="J823">
            <v>643</v>
          </cell>
          <cell r="K823">
            <v>13000</v>
          </cell>
          <cell r="L823">
            <v>0</v>
          </cell>
          <cell r="M823">
            <v>0</v>
          </cell>
          <cell r="N823">
            <v>470</v>
          </cell>
          <cell r="O823">
            <v>0</v>
          </cell>
          <cell r="P823">
            <v>0</v>
          </cell>
          <cell r="Q823">
            <v>0</v>
          </cell>
          <cell r="R823">
            <v>193</v>
          </cell>
        </row>
        <row r="824">
          <cell r="E824" t="str">
            <v>합판거푸집(모작)</v>
          </cell>
          <cell r="F824" t="str">
            <v>M2</v>
          </cell>
          <cell r="G824">
            <v>0.16490765171503957</v>
          </cell>
          <cell r="H824">
            <v>0</v>
          </cell>
          <cell r="I824">
            <v>78832</v>
          </cell>
          <cell r="J824">
            <v>0</v>
          </cell>
          <cell r="K824">
            <v>78832</v>
          </cell>
          <cell r="L824">
            <v>0</v>
          </cell>
          <cell r="M824">
            <v>0</v>
          </cell>
          <cell r="N824">
            <v>0</v>
          </cell>
          <cell r="O824">
            <v>0</v>
          </cell>
          <cell r="P824">
            <v>0</v>
          </cell>
          <cell r="Q824">
            <v>0</v>
          </cell>
          <cell r="R824">
            <v>0</v>
          </cell>
        </row>
        <row r="825">
          <cell r="F825" t="str">
            <v>M2</v>
          </cell>
          <cell r="G825">
            <v>1</v>
          </cell>
          <cell r="H825">
            <v>0</v>
          </cell>
          <cell r="I825">
            <v>13000</v>
          </cell>
          <cell r="J825">
            <v>0</v>
          </cell>
          <cell r="K825">
            <v>13000</v>
          </cell>
          <cell r="L825">
            <v>0</v>
          </cell>
          <cell r="M825">
            <v>0</v>
          </cell>
          <cell r="N825">
            <v>0</v>
          </cell>
          <cell r="O825">
            <v>0</v>
          </cell>
          <cell r="P825">
            <v>0</v>
          </cell>
          <cell r="Q825">
            <v>0</v>
          </cell>
          <cell r="R825">
            <v>0</v>
          </cell>
        </row>
        <row r="826">
          <cell r="D826" t="str">
            <v>드레인보드</v>
          </cell>
          <cell r="F826" t="str">
            <v>M2</v>
          </cell>
          <cell r="H826" t="str">
            <v/>
          </cell>
          <cell r="I826">
            <v>9170</v>
          </cell>
          <cell r="J826">
            <v>900</v>
          </cell>
          <cell r="K826">
            <v>0</v>
          </cell>
          <cell r="L826">
            <v>8000</v>
          </cell>
          <cell r="M826">
            <v>0</v>
          </cell>
          <cell r="N826">
            <v>0</v>
          </cell>
          <cell r="O826">
            <v>0</v>
          </cell>
          <cell r="P826">
            <v>0</v>
          </cell>
          <cell r="Q826">
            <v>0</v>
          </cell>
          <cell r="R826">
            <v>270</v>
          </cell>
        </row>
        <row r="827">
          <cell r="F827" t="str">
            <v/>
          </cell>
          <cell r="G827" t="str">
            <v/>
          </cell>
          <cell r="H827" t="str">
            <v/>
          </cell>
          <cell r="I827" t="str">
            <v/>
          </cell>
          <cell r="J827" t="str">
            <v/>
          </cell>
          <cell r="K827" t="str">
            <v/>
          </cell>
          <cell r="L827" t="str">
            <v/>
          </cell>
          <cell r="M827" t="str">
            <v/>
          </cell>
          <cell r="N827" t="str">
            <v/>
          </cell>
          <cell r="O827" t="str">
            <v/>
          </cell>
          <cell r="P827" t="str">
            <v/>
          </cell>
          <cell r="Q827" t="str">
            <v/>
          </cell>
          <cell r="R827" t="str">
            <v/>
          </cell>
        </row>
        <row r="828">
          <cell r="E828" t="str">
            <v>드레인보드</v>
          </cell>
          <cell r="F828" t="str">
            <v>M2</v>
          </cell>
          <cell r="G828">
            <v>1</v>
          </cell>
          <cell r="H828">
            <v>0</v>
          </cell>
          <cell r="I828">
            <v>8000</v>
          </cell>
          <cell r="J828">
            <v>0</v>
          </cell>
          <cell r="K828">
            <v>0</v>
          </cell>
          <cell r="L828">
            <v>8000</v>
          </cell>
          <cell r="M828">
            <v>0</v>
          </cell>
          <cell r="N828">
            <v>0</v>
          </cell>
          <cell r="O828">
            <v>0</v>
          </cell>
          <cell r="P828">
            <v>0</v>
          </cell>
          <cell r="Q828">
            <v>0</v>
          </cell>
          <cell r="R828">
            <v>0</v>
          </cell>
        </row>
        <row r="829">
          <cell r="F829" t="str">
            <v>M2</v>
          </cell>
          <cell r="G829">
            <v>1</v>
          </cell>
          <cell r="H829">
            <v>0</v>
          </cell>
          <cell r="I829">
            <v>8000</v>
          </cell>
          <cell r="J829">
            <v>0</v>
          </cell>
          <cell r="K829">
            <v>0</v>
          </cell>
          <cell r="L829">
            <v>8000</v>
          </cell>
          <cell r="M829">
            <v>0</v>
          </cell>
          <cell r="N829">
            <v>0</v>
          </cell>
          <cell r="O829">
            <v>0</v>
          </cell>
          <cell r="P829">
            <v>0</v>
          </cell>
          <cell r="Q829">
            <v>0</v>
          </cell>
          <cell r="R829">
            <v>0</v>
          </cell>
        </row>
        <row r="830">
          <cell r="E830" t="str">
            <v>보통인부</v>
          </cell>
          <cell r="F830" t="str">
            <v>M2</v>
          </cell>
          <cell r="G830">
            <v>50</v>
          </cell>
          <cell r="H830">
            <v>0</v>
          </cell>
          <cell r="I830">
            <v>1170</v>
          </cell>
          <cell r="J830">
            <v>900</v>
          </cell>
          <cell r="K830">
            <v>0</v>
          </cell>
          <cell r="L830">
            <v>0</v>
          </cell>
          <cell r="M830">
            <v>0</v>
          </cell>
          <cell r="N830">
            <v>0</v>
          </cell>
          <cell r="O830">
            <v>0</v>
          </cell>
          <cell r="P830">
            <v>0</v>
          </cell>
          <cell r="Q830">
            <v>0</v>
          </cell>
          <cell r="R830">
            <v>270</v>
          </cell>
        </row>
        <row r="831">
          <cell r="F831" t="str">
            <v>일</v>
          </cell>
          <cell r="G831">
            <v>1</v>
          </cell>
          <cell r="H831">
            <v>0</v>
          </cell>
          <cell r="I831">
            <v>58500</v>
          </cell>
          <cell r="J831">
            <v>45000</v>
          </cell>
          <cell r="K831">
            <v>0</v>
          </cell>
          <cell r="L831">
            <v>0</v>
          </cell>
          <cell r="M831">
            <v>0</v>
          </cell>
          <cell r="N831">
            <v>0</v>
          </cell>
          <cell r="O831">
            <v>0</v>
          </cell>
          <cell r="P831">
            <v>0</v>
          </cell>
          <cell r="Q831">
            <v>0</v>
          </cell>
          <cell r="R831">
            <v>13500</v>
          </cell>
        </row>
        <row r="832">
          <cell r="D832" t="str">
            <v>수중터파기 토사1</v>
          </cell>
          <cell r="I832">
            <v>2981</v>
          </cell>
          <cell r="J832">
            <v>0</v>
          </cell>
          <cell r="K832">
            <v>0</v>
          </cell>
          <cell r="L832">
            <v>0</v>
          </cell>
          <cell r="M832">
            <v>0</v>
          </cell>
          <cell r="N832">
            <v>0</v>
          </cell>
          <cell r="O832">
            <v>2100</v>
          </cell>
          <cell r="P832">
            <v>788</v>
          </cell>
          <cell r="Q832">
            <v>0</v>
          </cell>
          <cell r="R832">
            <v>93</v>
          </cell>
        </row>
        <row r="833">
          <cell r="D833" t="str">
            <v>(0~6M)</v>
          </cell>
        </row>
        <row r="834">
          <cell r="E834" t="str">
            <v>B/H10</v>
          </cell>
          <cell r="F834" t="str">
            <v>M3</v>
          </cell>
          <cell r="G834">
            <v>200</v>
          </cell>
          <cell r="H834">
            <v>0</v>
          </cell>
          <cell r="I834">
            <v>1855</v>
          </cell>
          <cell r="J834">
            <v>0</v>
          </cell>
          <cell r="K834">
            <v>0</v>
          </cell>
          <cell r="L834">
            <v>0</v>
          </cell>
          <cell r="M834">
            <v>0</v>
          </cell>
          <cell r="N834">
            <v>0</v>
          </cell>
          <cell r="O834">
            <v>1000</v>
          </cell>
          <cell r="P834">
            <v>787.5</v>
          </cell>
          <cell r="Q834">
            <v>0</v>
          </cell>
          <cell r="R834">
            <v>67.5</v>
          </cell>
        </row>
        <row r="835">
          <cell r="F835" t="str">
            <v>일</v>
          </cell>
          <cell r="G835">
            <v>1</v>
          </cell>
          <cell r="H835">
            <v>0</v>
          </cell>
          <cell r="I835">
            <v>371000</v>
          </cell>
          <cell r="J835">
            <v>0</v>
          </cell>
          <cell r="K835">
            <v>0</v>
          </cell>
          <cell r="L835">
            <v>0</v>
          </cell>
          <cell r="M835">
            <v>0</v>
          </cell>
          <cell r="N835">
            <v>0</v>
          </cell>
          <cell r="O835">
            <v>200000</v>
          </cell>
          <cell r="P835">
            <v>157500</v>
          </cell>
          <cell r="Q835">
            <v>0</v>
          </cell>
          <cell r="R835">
            <v>13500</v>
          </cell>
        </row>
        <row r="836">
          <cell r="E836" t="str">
            <v>DT</v>
          </cell>
          <cell r="F836" t="str">
            <v>M3</v>
          </cell>
          <cell r="G836">
            <v>200</v>
          </cell>
          <cell r="H836">
            <v>0</v>
          </cell>
          <cell r="I836">
            <v>1125</v>
          </cell>
          <cell r="J836">
            <v>0</v>
          </cell>
          <cell r="K836">
            <v>0</v>
          </cell>
          <cell r="L836">
            <v>0</v>
          </cell>
          <cell r="M836">
            <v>0</v>
          </cell>
          <cell r="N836">
            <v>0</v>
          </cell>
          <cell r="O836">
            <v>1100</v>
          </cell>
          <cell r="P836">
            <v>0</v>
          </cell>
          <cell r="Q836">
            <v>0</v>
          </cell>
          <cell r="R836">
            <v>25</v>
          </cell>
        </row>
        <row r="837">
          <cell r="F837" t="str">
            <v>일</v>
          </cell>
          <cell r="G837">
            <v>1</v>
          </cell>
          <cell r="H837">
            <v>0</v>
          </cell>
          <cell r="I837">
            <v>225000</v>
          </cell>
          <cell r="J837">
            <v>0</v>
          </cell>
          <cell r="K837">
            <v>0</v>
          </cell>
          <cell r="L837">
            <v>0</v>
          </cell>
          <cell r="M837">
            <v>0</v>
          </cell>
          <cell r="N837">
            <v>0</v>
          </cell>
          <cell r="O837">
            <v>220000</v>
          </cell>
          <cell r="P837">
            <v>0</v>
          </cell>
          <cell r="Q837">
            <v>0</v>
          </cell>
          <cell r="R837">
            <v>5000</v>
          </cell>
        </row>
        <row r="838">
          <cell r="D838" t="str">
            <v>수중토사</v>
          </cell>
          <cell r="I838">
            <v>2981</v>
          </cell>
          <cell r="J838">
            <v>0</v>
          </cell>
          <cell r="K838">
            <v>0</v>
          </cell>
          <cell r="L838">
            <v>0</v>
          </cell>
          <cell r="M838">
            <v>0</v>
          </cell>
          <cell r="N838">
            <v>0</v>
          </cell>
          <cell r="O838">
            <v>2100</v>
          </cell>
          <cell r="P838">
            <v>788</v>
          </cell>
          <cell r="Q838">
            <v>0</v>
          </cell>
          <cell r="R838">
            <v>93</v>
          </cell>
        </row>
        <row r="840">
          <cell r="D840" t="str">
            <v>수중터파기 토사2</v>
          </cell>
          <cell r="E840" t="str">
            <v>B/H10</v>
          </cell>
          <cell r="I840">
            <v>2981</v>
          </cell>
          <cell r="J840">
            <v>0</v>
          </cell>
          <cell r="K840">
            <v>0</v>
          </cell>
          <cell r="L840">
            <v>0</v>
          </cell>
          <cell r="M840">
            <v>0</v>
          </cell>
          <cell r="N840">
            <v>0</v>
          </cell>
          <cell r="O840">
            <v>2100</v>
          </cell>
          <cell r="P840">
            <v>788</v>
          </cell>
          <cell r="Q840">
            <v>0</v>
          </cell>
          <cell r="R840">
            <v>93</v>
          </cell>
        </row>
        <row r="841">
          <cell r="D841" t="str">
            <v>(6~12M)</v>
          </cell>
        </row>
        <row r="842">
          <cell r="E842" t="str">
            <v>B/H10</v>
          </cell>
          <cell r="F842" t="str">
            <v>M3</v>
          </cell>
          <cell r="G842">
            <v>200</v>
          </cell>
          <cell r="H842">
            <v>0</v>
          </cell>
          <cell r="I842">
            <v>1855</v>
          </cell>
          <cell r="J842">
            <v>0</v>
          </cell>
          <cell r="K842">
            <v>0</v>
          </cell>
          <cell r="L842">
            <v>0</v>
          </cell>
          <cell r="M842">
            <v>0</v>
          </cell>
          <cell r="N842">
            <v>0</v>
          </cell>
          <cell r="O842">
            <v>1000</v>
          </cell>
          <cell r="P842">
            <v>787.5</v>
          </cell>
          <cell r="Q842">
            <v>0</v>
          </cell>
          <cell r="R842">
            <v>67.5</v>
          </cell>
        </row>
        <row r="843">
          <cell r="F843" t="str">
            <v>일</v>
          </cell>
          <cell r="G843">
            <v>1</v>
          </cell>
          <cell r="H843">
            <v>0</v>
          </cell>
          <cell r="I843">
            <v>371000</v>
          </cell>
          <cell r="J843">
            <v>0</v>
          </cell>
          <cell r="K843">
            <v>0</v>
          </cell>
          <cell r="L843">
            <v>0</v>
          </cell>
          <cell r="M843">
            <v>0</v>
          </cell>
          <cell r="N843">
            <v>0</v>
          </cell>
          <cell r="O843">
            <v>200000</v>
          </cell>
          <cell r="P843">
            <v>157500</v>
          </cell>
          <cell r="Q843">
            <v>0</v>
          </cell>
          <cell r="R843">
            <v>13500</v>
          </cell>
        </row>
        <row r="844">
          <cell r="E844" t="str">
            <v>DT</v>
          </cell>
          <cell r="F844" t="str">
            <v>M3</v>
          </cell>
          <cell r="G844">
            <v>200</v>
          </cell>
          <cell r="H844">
            <v>0</v>
          </cell>
          <cell r="I844">
            <v>1125</v>
          </cell>
          <cell r="J844">
            <v>0</v>
          </cell>
          <cell r="K844">
            <v>0</v>
          </cell>
          <cell r="L844">
            <v>0</v>
          </cell>
          <cell r="M844">
            <v>0</v>
          </cell>
          <cell r="N844">
            <v>0</v>
          </cell>
          <cell r="O844">
            <v>1100</v>
          </cell>
          <cell r="P844">
            <v>0</v>
          </cell>
          <cell r="Q844">
            <v>0</v>
          </cell>
          <cell r="R844">
            <v>25</v>
          </cell>
        </row>
        <row r="845">
          <cell r="F845" t="str">
            <v>일</v>
          </cell>
          <cell r="G845">
            <v>1</v>
          </cell>
          <cell r="H845">
            <v>0</v>
          </cell>
          <cell r="I845">
            <v>225000</v>
          </cell>
          <cell r="J845">
            <v>0</v>
          </cell>
          <cell r="K845">
            <v>0</v>
          </cell>
          <cell r="L845">
            <v>0</v>
          </cell>
          <cell r="M845">
            <v>0</v>
          </cell>
          <cell r="N845">
            <v>0</v>
          </cell>
          <cell r="O845">
            <v>220000</v>
          </cell>
          <cell r="P845">
            <v>0</v>
          </cell>
          <cell r="Q845">
            <v>0</v>
          </cell>
          <cell r="R845">
            <v>5000</v>
          </cell>
        </row>
        <row r="846">
          <cell r="D846" t="str">
            <v>수중리핑암</v>
          </cell>
          <cell r="F846" t="str">
            <v>M3</v>
          </cell>
          <cell r="G846">
            <v>1</v>
          </cell>
          <cell r="I846">
            <v>7376</v>
          </cell>
          <cell r="J846">
            <v>0</v>
          </cell>
          <cell r="K846">
            <v>0</v>
          </cell>
          <cell r="L846">
            <v>0</v>
          </cell>
          <cell r="M846">
            <v>0</v>
          </cell>
          <cell r="N846">
            <v>0</v>
          </cell>
          <cell r="O846">
            <v>5100</v>
          </cell>
          <cell r="P846">
            <v>2048</v>
          </cell>
          <cell r="Q846">
            <v>0</v>
          </cell>
          <cell r="R846">
            <v>228</v>
          </cell>
        </row>
        <row r="847">
          <cell r="F847" t="str">
            <v/>
          </cell>
          <cell r="G847" t="str">
            <v/>
          </cell>
          <cell r="H847" t="str">
            <v/>
          </cell>
          <cell r="I847" t="str">
            <v/>
          </cell>
          <cell r="J847" t="str">
            <v/>
          </cell>
          <cell r="K847" t="str">
            <v/>
          </cell>
          <cell r="L847" t="str">
            <v/>
          </cell>
          <cell r="M847" t="str">
            <v/>
          </cell>
          <cell r="N847" t="str">
            <v/>
          </cell>
          <cell r="O847" t="str">
            <v/>
          </cell>
          <cell r="P847" t="str">
            <v/>
          </cell>
          <cell r="Q847" t="str">
            <v/>
          </cell>
          <cell r="R847" t="str">
            <v/>
          </cell>
        </row>
        <row r="848">
          <cell r="D848" t="str">
            <v>수중터파기 리핑암1</v>
          </cell>
          <cell r="F848" t="str">
            <v>M3</v>
          </cell>
          <cell r="G848">
            <v>1</v>
          </cell>
          <cell r="I848">
            <v>7376</v>
          </cell>
          <cell r="J848">
            <v>0</v>
          </cell>
          <cell r="K848">
            <v>0</v>
          </cell>
          <cell r="L848">
            <v>0</v>
          </cell>
          <cell r="M848">
            <v>0</v>
          </cell>
          <cell r="N848">
            <v>0</v>
          </cell>
          <cell r="O848">
            <v>5100</v>
          </cell>
          <cell r="P848">
            <v>2048</v>
          </cell>
          <cell r="Q848">
            <v>0</v>
          </cell>
          <cell r="R848">
            <v>228</v>
          </cell>
        </row>
        <row r="849">
          <cell r="D849" t="str">
            <v>(0~6M)</v>
          </cell>
          <cell r="F849" t="str">
            <v/>
          </cell>
          <cell r="G849" t="str">
            <v/>
          </cell>
          <cell r="H849" t="str">
            <v/>
          </cell>
          <cell r="I849" t="str">
            <v/>
          </cell>
          <cell r="J849" t="str">
            <v/>
          </cell>
          <cell r="K849" t="str">
            <v/>
          </cell>
          <cell r="L849" t="str">
            <v/>
          </cell>
          <cell r="M849" t="str">
            <v/>
          </cell>
          <cell r="N849" t="str">
            <v/>
          </cell>
          <cell r="O849" t="str">
            <v/>
          </cell>
          <cell r="P849" t="str">
            <v/>
          </cell>
          <cell r="Q849" t="str">
            <v/>
          </cell>
          <cell r="R849" t="str">
            <v/>
          </cell>
        </row>
        <row r="850">
          <cell r="E850" t="str">
            <v>B/K10</v>
          </cell>
          <cell r="F850" t="str">
            <v>M3</v>
          </cell>
          <cell r="G850">
            <v>100</v>
          </cell>
          <cell r="H850">
            <v>0</v>
          </cell>
          <cell r="I850">
            <v>4395</v>
          </cell>
          <cell r="J850">
            <v>0</v>
          </cell>
          <cell r="K850">
            <v>0</v>
          </cell>
          <cell r="L850">
            <v>0</v>
          </cell>
          <cell r="M850">
            <v>0</v>
          </cell>
          <cell r="N850">
            <v>0</v>
          </cell>
          <cell r="O850">
            <v>3000</v>
          </cell>
          <cell r="P850">
            <v>1260</v>
          </cell>
          <cell r="Q850">
            <v>0</v>
          </cell>
          <cell r="R850">
            <v>135</v>
          </cell>
        </row>
        <row r="851">
          <cell r="F851" t="str">
            <v>일</v>
          </cell>
          <cell r="G851">
            <v>1</v>
          </cell>
          <cell r="H851">
            <v>0</v>
          </cell>
          <cell r="I851">
            <v>439500</v>
          </cell>
          <cell r="J851">
            <v>0</v>
          </cell>
          <cell r="K851">
            <v>0</v>
          </cell>
          <cell r="L851">
            <v>0</v>
          </cell>
          <cell r="M851">
            <v>0</v>
          </cell>
          <cell r="N851">
            <v>0</v>
          </cell>
          <cell r="O851">
            <v>300000</v>
          </cell>
          <cell r="P851">
            <v>126000</v>
          </cell>
          <cell r="Q851">
            <v>0</v>
          </cell>
          <cell r="R851">
            <v>13500</v>
          </cell>
        </row>
        <row r="852">
          <cell r="E852" t="str">
            <v>B/H10</v>
          </cell>
          <cell r="F852" t="str">
            <v>M3</v>
          </cell>
          <cell r="G852">
            <v>200</v>
          </cell>
          <cell r="H852">
            <v>0</v>
          </cell>
          <cell r="I852">
            <v>1855</v>
          </cell>
          <cell r="J852">
            <v>0</v>
          </cell>
          <cell r="K852">
            <v>0</v>
          </cell>
          <cell r="L852">
            <v>0</v>
          </cell>
          <cell r="M852">
            <v>0</v>
          </cell>
          <cell r="N852">
            <v>0</v>
          </cell>
          <cell r="O852">
            <v>1000</v>
          </cell>
          <cell r="P852">
            <v>787.5</v>
          </cell>
          <cell r="Q852">
            <v>0</v>
          </cell>
          <cell r="R852">
            <v>67.5</v>
          </cell>
        </row>
        <row r="853">
          <cell r="F853" t="str">
            <v>일</v>
          </cell>
          <cell r="G853">
            <v>1</v>
          </cell>
          <cell r="H853">
            <v>0</v>
          </cell>
          <cell r="I853">
            <v>371000</v>
          </cell>
          <cell r="J853">
            <v>0</v>
          </cell>
          <cell r="K853">
            <v>0</v>
          </cell>
          <cell r="L853">
            <v>0</v>
          </cell>
          <cell r="M853">
            <v>0</v>
          </cell>
          <cell r="N853">
            <v>0</v>
          </cell>
          <cell r="O853">
            <v>200000</v>
          </cell>
          <cell r="P853">
            <v>157500</v>
          </cell>
          <cell r="Q853">
            <v>0</v>
          </cell>
          <cell r="R853">
            <v>13500</v>
          </cell>
        </row>
        <row r="854">
          <cell r="E854" t="str">
            <v>DT</v>
          </cell>
          <cell r="F854" t="str">
            <v>M3</v>
          </cell>
          <cell r="G854">
            <v>200</v>
          </cell>
          <cell r="H854">
            <v>0</v>
          </cell>
          <cell r="I854">
            <v>1125</v>
          </cell>
          <cell r="J854">
            <v>0</v>
          </cell>
          <cell r="K854">
            <v>0</v>
          </cell>
          <cell r="L854">
            <v>0</v>
          </cell>
          <cell r="M854">
            <v>0</v>
          </cell>
          <cell r="N854">
            <v>0</v>
          </cell>
          <cell r="O854">
            <v>1100</v>
          </cell>
          <cell r="P854">
            <v>0</v>
          </cell>
          <cell r="Q854">
            <v>0</v>
          </cell>
          <cell r="R854">
            <v>25</v>
          </cell>
        </row>
        <row r="855">
          <cell r="F855" t="str">
            <v>일</v>
          </cell>
          <cell r="G855">
            <v>1</v>
          </cell>
          <cell r="H855">
            <v>0</v>
          </cell>
          <cell r="I855">
            <v>225000</v>
          </cell>
          <cell r="J855">
            <v>0</v>
          </cell>
          <cell r="K855">
            <v>0</v>
          </cell>
          <cell r="L855">
            <v>0</v>
          </cell>
          <cell r="M855">
            <v>0</v>
          </cell>
          <cell r="N855">
            <v>0</v>
          </cell>
          <cell r="O855">
            <v>220000</v>
          </cell>
          <cell r="P855">
            <v>0</v>
          </cell>
          <cell r="Q855">
            <v>0</v>
          </cell>
          <cell r="R855">
            <v>5000</v>
          </cell>
        </row>
        <row r="856">
          <cell r="D856" t="str">
            <v>수중터파기 리핑암2</v>
          </cell>
          <cell r="F856" t="str">
            <v>M3</v>
          </cell>
          <cell r="G856">
            <v>1</v>
          </cell>
          <cell r="H856" t="str">
            <v/>
          </cell>
          <cell r="I856">
            <v>8368</v>
          </cell>
          <cell r="J856">
            <v>0</v>
          </cell>
          <cell r="K856">
            <v>0</v>
          </cell>
          <cell r="L856">
            <v>0</v>
          </cell>
          <cell r="M856">
            <v>0</v>
          </cell>
          <cell r="N856">
            <v>0</v>
          </cell>
          <cell r="O856">
            <v>5800</v>
          </cell>
          <cell r="P856">
            <v>2310</v>
          </cell>
          <cell r="Q856">
            <v>0</v>
          </cell>
          <cell r="R856">
            <v>258</v>
          </cell>
        </row>
        <row r="857">
          <cell r="D857" t="str">
            <v>(6~12M)</v>
          </cell>
          <cell r="F857" t="str">
            <v/>
          </cell>
          <cell r="G857" t="str">
            <v/>
          </cell>
          <cell r="H857" t="str">
            <v/>
          </cell>
          <cell r="I857" t="str">
            <v/>
          </cell>
          <cell r="J857" t="str">
            <v/>
          </cell>
          <cell r="K857" t="str">
            <v/>
          </cell>
          <cell r="L857" t="str">
            <v/>
          </cell>
          <cell r="M857" t="str">
            <v/>
          </cell>
          <cell r="N857" t="str">
            <v/>
          </cell>
          <cell r="O857" t="str">
            <v/>
          </cell>
          <cell r="P857" t="str">
            <v/>
          </cell>
          <cell r="Q857" t="str">
            <v/>
          </cell>
          <cell r="R857" t="str">
            <v/>
          </cell>
        </row>
        <row r="858">
          <cell r="D858" t="str">
            <v>B/K</v>
          </cell>
          <cell r="E858" t="str">
            <v>B/K10</v>
          </cell>
          <cell r="F858" t="str">
            <v>M3</v>
          </cell>
          <cell r="G858">
            <v>100</v>
          </cell>
          <cell r="H858">
            <v>0</v>
          </cell>
          <cell r="I858">
            <v>4395</v>
          </cell>
          <cell r="J858">
            <v>0</v>
          </cell>
          <cell r="K858">
            <v>0</v>
          </cell>
          <cell r="L858">
            <v>0</v>
          </cell>
          <cell r="M858">
            <v>0</v>
          </cell>
          <cell r="N858">
            <v>0</v>
          </cell>
          <cell r="O858">
            <v>3000</v>
          </cell>
          <cell r="P858">
            <v>1260</v>
          </cell>
          <cell r="Q858">
            <v>0</v>
          </cell>
          <cell r="R858">
            <v>135</v>
          </cell>
        </row>
        <row r="859">
          <cell r="F859" t="str">
            <v>일</v>
          </cell>
          <cell r="G859">
            <v>1</v>
          </cell>
          <cell r="H859">
            <v>0</v>
          </cell>
          <cell r="I859">
            <v>439500</v>
          </cell>
          <cell r="J859">
            <v>0</v>
          </cell>
          <cell r="K859">
            <v>0</v>
          </cell>
          <cell r="L859">
            <v>0</v>
          </cell>
          <cell r="M859">
            <v>0</v>
          </cell>
          <cell r="N859">
            <v>0</v>
          </cell>
          <cell r="O859">
            <v>300000</v>
          </cell>
          <cell r="P859">
            <v>126000</v>
          </cell>
          <cell r="Q859">
            <v>0</v>
          </cell>
          <cell r="R859">
            <v>13500</v>
          </cell>
        </row>
        <row r="860">
          <cell r="D860" t="str">
            <v>집토</v>
          </cell>
          <cell r="E860" t="str">
            <v>B/H10</v>
          </cell>
          <cell r="F860" t="str">
            <v>M3</v>
          </cell>
          <cell r="G860">
            <v>150</v>
          </cell>
          <cell r="H860">
            <v>0</v>
          </cell>
          <cell r="I860">
            <v>2473.333333333333</v>
          </cell>
          <cell r="J860">
            <v>0</v>
          </cell>
          <cell r="K860">
            <v>0</v>
          </cell>
          <cell r="L860">
            <v>0</v>
          </cell>
          <cell r="M860">
            <v>0</v>
          </cell>
          <cell r="N860">
            <v>0</v>
          </cell>
          <cell r="O860">
            <v>1333.3333333333333</v>
          </cell>
          <cell r="P860">
            <v>1050</v>
          </cell>
          <cell r="Q860">
            <v>0</v>
          </cell>
          <cell r="R860">
            <v>90</v>
          </cell>
        </row>
        <row r="861">
          <cell r="F861" t="str">
            <v>일</v>
          </cell>
          <cell r="G861">
            <v>1</v>
          </cell>
          <cell r="H861">
            <v>0</v>
          </cell>
          <cell r="I861">
            <v>371000</v>
          </cell>
          <cell r="J861">
            <v>0</v>
          </cell>
          <cell r="K861">
            <v>0</v>
          </cell>
          <cell r="L861">
            <v>0</v>
          </cell>
          <cell r="M861">
            <v>0</v>
          </cell>
          <cell r="N861">
            <v>0</v>
          </cell>
          <cell r="O861">
            <v>200000</v>
          </cell>
          <cell r="P861">
            <v>157500</v>
          </cell>
          <cell r="Q861">
            <v>0</v>
          </cell>
          <cell r="R861">
            <v>13500</v>
          </cell>
        </row>
        <row r="862">
          <cell r="E862" t="str">
            <v>DT</v>
          </cell>
          <cell r="F862" t="str">
            <v>M3</v>
          </cell>
          <cell r="G862">
            <v>150</v>
          </cell>
          <cell r="H862">
            <v>0</v>
          </cell>
          <cell r="I862">
            <v>1500</v>
          </cell>
          <cell r="J862">
            <v>0</v>
          </cell>
          <cell r="K862">
            <v>0</v>
          </cell>
          <cell r="L862">
            <v>0</v>
          </cell>
          <cell r="M862">
            <v>0</v>
          </cell>
          <cell r="N862">
            <v>0</v>
          </cell>
          <cell r="O862">
            <v>1466.6666666666667</v>
          </cell>
          <cell r="P862">
            <v>0</v>
          </cell>
          <cell r="Q862">
            <v>0</v>
          </cell>
          <cell r="R862">
            <v>33.333333333333336</v>
          </cell>
        </row>
        <row r="863">
          <cell r="F863" t="str">
            <v>일</v>
          </cell>
          <cell r="G863">
            <v>1</v>
          </cell>
          <cell r="H863">
            <v>0</v>
          </cell>
          <cell r="I863">
            <v>225000</v>
          </cell>
          <cell r="J863">
            <v>0</v>
          </cell>
          <cell r="K863">
            <v>0</v>
          </cell>
          <cell r="L863">
            <v>0</v>
          </cell>
          <cell r="M863">
            <v>0</v>
          </cell>
          <cell r="N863">
            <v>0</v>
          </cell>
          <cell r="O863">
            <v>220000</v>
          </cell>
          <cell r="P863">
            <v>0</v>
          </cell>
          <cell r="Q863">
            <v>0</v>
          </cell>
          <cell r="R863">
            <v>5000</v>
          </cell>
        </row>
        <row r="864">
          <cell r="D864" t="str">
            <v>수중발파암</v>
          </cell>
          <cell r="F864" t="str">
            <v>M3</v>
          </cell>
          <cell r="G864">
            <v>1</v>
          </cell>
          <cell r="H864" t="str">
            <v/>
          </cell>
          <cell r="I864">
            <v>17815</v>
          </cell>
          <cell r="J864">
            <v>1350</v>
          </cell>
          <cell r="K864">
            <v>9500</v>
          </cell>
          <cell r="L864">
            <v>0</v>
          </cell>
          <cell r="M864">
            <v>0</v>
          </cell>
          <cell r="N864">
            <v>0</v>
          </cell>
          <cell r="O864">
            <v>4800</v>
          </cell>
          <cell r="P864">
            <v>1575</v>
          </cell>
          <cell r="Q864">
            <v>0</v>
          </cell>
          <cell r="R864">
            <v>590</v>
          </cell>
        </row>
        <row r="865">
          <cell r="F865" t="str">
            <v/>
          </cell>
          <cell r="G865" t="str">
            <v/>
          </cell>
          <cell r="H865" t="str">
            <v/>
          </cell>
          <cell r="I865" t="str">
            <v/>
          </cell>
          <cell r="J865" t="str">
            <v/>
          </cell>
          <cell r="K865" t="str">
            <v/>
          </cell>
          <cell r="L865" t="str">
            <v/>
          </cell>
          <cell r="M865" t="str">
            <v/>
          </cell>
          <cell r="N865" t="str">
            <v/>
          </cell>
          <cell r="O865" t="str">
            <v/>
          </cell>
          <cell r="P865" t="str">
            <v/>
          </cell>
          <cell r="Q865" t="str">
            <v/>
          </cell>
          <cell r="R865" t="str">
            <v/>
          </cell>
        </row>
        <row r="866">
          <cell r="D866" t="str">
            <v>수중터파기 발파암1</v>
          </cell>
          <cell r="F866" t="str">
            <v>M3</v>
          </cell>
          <cell r="G866">
            <v>1</v>
          </cell>
          <cell r="H866" t="str">
            <v/>
          </cell>
          <cell r="I866">
            <v>17815</v>
          </cell>
          <cell r="J866">
            <v>1350</v>
          </cell>
          <cell r="K866">
            <v>9500</v>
          </cell>
          <cell r="L866">
            <v>0</v>
          </cell>
          <cell r="M866">
            <v>0</v>
          </cell>
          <cell r="N866">
            <v>0</v>
          </cell>
          <cell r="O866">
            <v>4800</v>
          </cell>
          <cell r="P866">
            <v>1575</v>
          </cell>
          <cell r="Q866">
            <v>0</v>
          </cell>
          <cell r="R866">
            <v>590</v>
          </cell>
        </row>
        <row r="867">
          <cell r="D867" t="str">
            <v>(0~6M)</v>
          </cell>
          <cell r="F867" t="str">
            <v/>
          </cell>
          <cell r="G867" t="str">
            <v/>
          </cell>
          <cell r="H867" t="str">
            <v/>
          </cell>
          <cell r="I867" t="str">
            <v/>
          </cell>
          <cell r="J867" t="str">
            <v/>
          </cell>
          <cell r="K867" t="str">
            <v/>
          </cell>
          <cell r="L867" t="str">
            <v/>
          </cell>
          <cell r="M867" t="str">
            <v/>
          </cell>
          <cell r="N867" t="str">
            <v/>
          </cell>
          <cell r="O867" t="str">
            <v/>
          </cell>
          <cell r="P867" t="str">
            <v/>
          </cell>
          <cell r="Q867" t="str">
            <v/>
          </cell>
          <cell r="R867" t="str">
            <v/>
          </cell>
        </row>
        <row r="868">
          <cell r="D868" t="str">
            <v>수중발파</v>
          </cell>
          <cell r="E868" t="str">
            <v>수중발파(모작)</v>
          </cell>
          <cell r="F868" t="str">
            <v>M3</v>
          </cell>
          <cell r="G868">
            <v>1</v>
          </cell>
          <cell r="H868">
            <v>0</v>
          </cell>
          <cell r="I868">
            <v>9500</v>
          </cell>
          <cell r="J868">
            <v>0</v>
          </cell>
          <cell r="K868">
            <v>9500</v>
          </cell>
          <cell r="L868">
            <v>0</v>
          </cell>
          <cell r="M868">
            <v>0</v>
          </cell>
          <cell r="N868">
            <v>0</v>
          </cell>
          <cell r="O868">
            <v>0</v>
          </cell>
          <cell r="P868">
            <v>0</v>
          </cell>
          <cell r="Q868">
            <v>0</v>
          </cell>
          <cell r="R868">
            <v>0</v>
          </cell>
        </row>
        <row r="869">
          <cell r="E869" t="str">
            <v>(소할포함)</v>
          </cell>
          <cell r="F869" t="str">
            <v>M3</v>
          </cell>
          <cell r="G869">
            <v>1</v>
          </cell>
          <cell r="H869">
            <v>0</v>
          </cell>
          <cell r="I869">
            <v>9500</v>
          </cell>
          <cell r="J869">
            <v>0</v>
          </cell>
          <cell r="K869">
            <v>9500</v>
          </cell>
          <cell r="L869">
            <v>0</v>
          </cell>
          <cell r="M869">
            <v>0</v>
          </cell>
          <cell r="N869">
            <v>0</v>
          </cell>
          <cell r="O869">
            <v>0</v>
          </cell>
          <cell r="P869">
            <v>0</v>
          </cell>
          <cell r="Q869">
            <v>0</v>
          </cell>
          <cell r="R869">
            <v>0</v>
          </cell>
        </row>
        <row r="870">
          <cell r="D870" t="str">
            <v>상차</v>
          </cell>
          <cell r="E870" t="str">
            <v>B/H10</v>
          </cell>
          <cell r="F870" t="str">
            <v>M3</v>
          </cell>
          <cell r="G870">
            <v>100</v>
          </cell>
          <cell r="H870">
            <v>0</v>
          </cell>
          <cell r="I870">
            <v>3710</v>
          </cell>
          <cell r="J870">
            <v>0</v>
          </cell>
          <cell r="K870">
            <v>0</v>
          </cell>
          <cell r="L870">
            <v>0</v>
          </cell>
          <cell r="M870">
            <v>0</v>
          </cell>
          <cell r="N870">
            <v>0</v>
          </cell>
          <cell r="O870">
            <v>2000</v>
          </cell>
          <cell r="P870">
            <v>1575</v>
          </cell>
          <cell r="Q870">
            <v>0</v>
          </cell>
          <cell r="R870">
            <v>135</v>
          </cell>
        </row>
        <row r="871">
          <cell r="F871" t="str">
            <v>일</v>
          </cell>
          <cell r="G871">
            <v>1</v>
          </cell>
          <cell r="H871">
            <v>0</v>
          </cell>
          <cell r="I871">
            <v>371000</v>
          </cell>
          <cell r="J871">
            <v>0</v>
          </cell>
          <cell r="K871">
            <v>0</v>
          </cell>
          <cell r="L871">
            <v>0</v>
          </cell>
          <cell r="M871">
            <v>0</v>
          </cell>
          <cell r="N871">
            <v>0</v>
          </cell>
          <cell r="O871">
            <v>200000</v>
          </cell>
          <cell r="P871">
            <v>157500</v>
          </cell>
          <cell r="Q871">
            <v>0</v>
          </cell>
          <cell r="R871">
            <v>13500</v>
          </cell>
        </row>
        <row r="872">
          <cell r="D872" t="str">
            <v>물푸기</v>
          </cell>
          <cell r="E872" t="str">
            <v>물푸기</v>
          </cell>
          <cell r="F872" t="str">
            <v>일</v>
          </cell>
          <cell r="G872">
            <v>3.3333333333333335</v>
          </cell>
          <cell r="H872" t="str">
            <v/>
          </cell>
          <cell r="I872">
            <v>2355</v>
          </cell>
          <cell r="J872">
            <v>1350</v>
          </cell>
          <cell r="K872">
            <v>0</v>
          </cell>
          <cell r="L872">
            <v>0</v>
          </cell>
          <cell r="M872">
            <v>0</v>
          </cell>
          <cell r="N872">
            <v>0</v>
          </cell>
          <cell r="O872">
            <v>600</v>
          </cell>
          <cell r="P872">
            <v>0</v>
          </cell>
          <cell r="Q872">
            <v>0</v>
          </cell>
          <cell r="R872">
            <v>405</v>
          </cell>
        </row>
        <row r="873">
          <cell r="F873" t="str">
            <v>HR</v>
          </cell>
          <cell r="G873">
            <v>1</v>
          </cell>
          <cell r="H873" t="str">
            <v/>
          </cell>
          <cell r="I873">
            <v>7850</v>
          </cell>
          <cell r="J873">
            <v>4500</v>
          </cell>
          <cell r="K873">
            <v>0</v>
          </cell>
          <cell r="L873">
            <v>0</v>
          </cell>
          <cell r="M873">
            <v>0</v>
          </cell>
          <cell r="N873">
            <v>0</v>
          </cell>
          <cell r="O873">
            <v>2000</v>
          </cell>
          <cell r="P873">
            <v>0</v>
          </cell>
          <cell r="Q873">
            <v>0</v>
          </cell>
          <cell r="R873">
            <v>1350</v>
          </cell>
        </row>
        <row r="874">
          <cell r="E874" t="str">
            <v>DT</v>
          </cell>
          <cell r="F874" t="str">
            <v>M3</v>
          </cell>
          <cell r="G874">
            <v>100</v>
          </cell>
          <cell r="H874">
            <v>0</v>
          </cell>
          <cell r="I874">
            <v>2250</v>
          </cell>
          <cell r="J874">
            <v>0</v>
          </cell>
          <cell r="K874">
            <v>0</v>
          </cell>
          <cell r="L874">
            <v>0</v>
          </cell>
          <cell r="M874">
            <v>0</v>
          </cell>
          <cell r="N874">
            <v>0</v>
          </cell>
          <cell r="O874">
            <v>2200</v>
          </cell>
          <cell r="P874">
            <v>0</v>
          </cell>
          <cell r="Q874">
            <v>0</v>
          </cell>
          <cell r="R874">
            <v>50</v>
          </cell>
        </row>
        <row r="875">
          <cell r="F875" t="str">
            <v>일</v>
          </cell>
          <cell r="G875">
            <v>1</v>
          </cell>
          <cell r="H875">
            <v>0</v>
          </cell>
          <cell r="I875">
            <v>225000</v>
          </cell>
          <cell r="J875">
            <v>0</v>
          </cell>
          <cell r="K875">
            <v>0</v>
          </cell>
          <cell r="L875">
            <v>0</v>
          </cell>
          <cell r="M875">
            <v>0</v>
          </cell>
          <cell r="N875">
            <v>0</v>
          </cell>
          <cell r="O875">
            <v>220000</v>
          </cell>
          <cell r="P875">
            <v>0</v>
          </cell>
          <cell r="Q875">
            <v>0</v>
          </cell>
          <cell r="R875">
            <v>5000</v>
          </cell>
        </row>
        <row r="876">
          <cell r="D876" t="str">
            <v>강재거푸집</v>
          </cell>
          <cell r="F876" t="str">
            <v>M2</v>
          </cell>
          <cell r="H876" t="str">
            <v/>
          </cell>
          <cell r="I876">
            <v>25000</v>
          </cell>
          <cell r="J876">
            <v>0</v>
          </cell>
          <cell r="K876">
            <v>13000</v>
          </cell>
          <cell r="L876">
            <v>0</v>
          </cell>
          <cell r="M876">
            <v>0</v>
          </cell>
          <cell r="N876">
            <v>12000</v>
          </cell>
          <cell r="O876">
            <v>0</v>
          </cell>
          <cell r="P876">
            <v>0</v>
          </cell>
          <cell r="Q876">
            <v>0</v>
          </cell>
          <cell r="R876">
            <v>0</v>
          </cell>
        </row>
        <row r="877">
          <cell r="F877" t="str">
            <v/>
          </cell>
          <cell r="G877" t="str">
            <v/>
          </cell>
          <cell r="H877" t="str">
            <v/>
          </cell>
          <cell r="I877" t="str">
            <v/>
          </cell>
          <cell r="J877" t="str">
            <v/>
          </cell>
          <cell r="K877" t="str">
            <v/>
          </cell>
          <cell r="L877" t="str">
            <v/>
          </cell>
          <cell r="M877" t="str">
            <v/>
          </cell>
          <cell r="N877" t="str">
            <v/>
          </cell>
          <cell r="O877" t="str">
            <v/>
          </cell>
          <cell r="P877" t="str">
            <v/>
          </cell>
          <cell r="Q877" t="str">
            <v/>
          </cell>
          <cell r="R877" t="str">
            <v/>
          </cell>
        </row>
        <row r="878">
          <cell r="E878" t="str">
            <v>합판거푸집(모작)</v>
          </cell>
          <cell r="F878" t="str">
            <v>M2</v>
          </cell>
          <cell r="G878">
            <v>1</v>
          </cell>
          <cell r="H878">
            <v>0</v>
          </cell>
          <cell r="I878">
            <v>13000</v>
          </cell>
          <cell r="J878">
            <v>0</v>
          </cell>
          <cell r="K878">
            <v>13000</v>
          </cell>
          <cell r="L878">
            <v>0</v>
          </cell>
          <cell r="M878">
            <v>0</v>
          </cell>
          <cell r="N878">
            <v>0</v>
          </cell>
          <cell r="O878">
            <v>0</v>
          </cell>
          <cell r="P878">
            <v>0</v>
          </cell>
          <cell r="Q878">
            <v>0</v>
          </cell>
          <cell r="R878">
            <v>0</v>
          </cell>
        </row>
        <row r="879">
          <cell r="F879" t="str">
            <v>M2</v>
          </cell>
          <cell r="G879">
            <v>1</v>
          </cell>
          <cell r="H879">
            <v>0</v>
          </cell>
          <cell r="I879">
            <v>13000</v>
          </cell>
          <cell r="J879">
            <v>0</v>
          </cell>
          <cell r="K879">
            <v>13000</v>
          </cell>
          <cell r="L879">
            <v>0</v>
          </cell>
          <cell r="M879">
            <v>0</v>
          </cell>
          <cell r="N879">
            <v>0</v>
          </cell>
          <cell r="O879">
            <v>0</v>
          </cell>
          <cell r="P879">
            <v>0</v>
          </cell>
          <cell r="Q879">
            <v>0</v>
          </cell>
          <cell r="R879">
            <v>0</v>
          </cell>
        </row>
        <row r="880">
          <cell r="E880" t="str">
            <v>강재거푸집</v>
          </cell>
          <cell r="F880" t="str">
            <v>M2</v>
          </cell>
          <cell r="G880">
            <v>1</v>
          </cell>
          <cell r="H880">
            <v>0</v>
          </cell>
          <cell r="I880">
            <v>12000</v>
          </cell>
          <cell r="J880">
            <v>0</v>
          </cell>
          <cell r="K880">
            <v>0</v>
          </cell>
          <cell r="L880">
            <v>0</v>
          </cell>
          <cell r="M880">
            <v>0</v>
          </cell>
          <cell r="N880">
            <v>12000</v>
          </cell>
          <cell r="O880">
            <v>0</v>
          </cell>
          <cell r="P880">
            <v>0</v>
          </cell>
          <cell r="Q880">
            <v>0</v>
          </cell>
          <cell r="R880">
            <v>0</v>
          </cell>
        </row>
        <row r="881">
          <cell r="F881" t="str">
            <v>M2</v>
          </cell>
          <cell r="G881">
            <v>1</v>
          </cell>
          <cell r="H881">
            <v>0</v>
          </cell>
          <cell r="I881">
            <v>12000</v>
          </cell>
          <cell r="J881">
            <v>0</v>
          </cell>
          <cell r="K881">
            <v>0</v>
          </cell>
          <cell r="L881">
            <v>0</v>
          </cell>
          <cell r="M881">
            <v>0</v>
          </cell>
          <cell r="N881">
            <v>12000</v>
          </cell>
          <cell r="O881">
            <v>0</v>
          </cell>
          <cell r="P881">
            <v>0</v>
          </cell>
          <cell r="Q881">
            <v>0</v>
          </cell>
          <cell r="R881">
            <v>0</v>
          </cell>
        </row>
        <row r="882">
          <cell r="D882" t="str">
            <v>무수축몰탈1:1</v>
          </cell>
          <cell r="F882" t="str">
            <v>M3</v>
          </cell>
          <cell r="H882" t="str">
            <v/>
          </cell>
          <cell r="I882">
            <v>130633</v>
          </cell>
          <cell r="J882">
            <v>0</v>
          </cell>
          <cell r="K882">
            <v>0</v>
          </cell>
          <cell r="L882">
            <v>130633</v>
          </cell>
          <cell r="M882">
            <v>0</v>
          </cell>
          <cell r="N882">
            <v>0</v>
          </cell>
          <cell r="O882">
            <v>0</v>
          </cell>
          <cell r="P882">
            <v>0</v>
          </cell>
          <cell r="Q882">
            <v>0</v>
          </cell>
          <cell r="R882">
            <v>0</v>
          </cell>
        </row>
        <row r="883">
          <cell r="F883" t="str">
            <v/>
          </cell>
          <cell r="G883" t="str">
            <v/>
          </cell>
          <cell r="H883" t="str">
            <v/>
          </cell>
          <cell r="I883" t="str">
            <v/>
          </cell>
          <cell r="J883" t="str">
            <v/>
          </cell>
          <cell r="K883" t="str">
            <v/>
          </cell>
          <cell r="L883" t="str">
            <v/>
          </cell>
          <cell r="M883" t="str">
            <v/>
          </cell>
          <cell r="N883" t="str">
            <v/>
          </cell>
          <cell r="O883" t="str">
            <v/>
          </cell>
          <cell r="P883" t="str">
            <v/>
          </cell>
          <cell r="Q883" t="str">
            <v/>
          </cell>
          <cell r="R883" t="str">
            <v/>
          </cell>
        </row>
        <row r="884">
          <cell r="E884" t="str">
            <v>시멘트</v>
          </cell>
          <cell r="F884" t="str">
            <v>TON</v>
          </cell>
          <cell r="G884">
            <v>1</v>
          </cell>
          <cell r="H884">
            <v>0</v>
          </cell>
          <cell r="I884">
            <v>112500</v>
          </cell>
          <cell r="J884">
            <v>0</v>
          </cell>
          <cell r="K884">
            <v>0</v>
          </cell>
          <cell r="L884">
            <v>112500</v>
          </cell>
          <cell r="M884">
            <v>0</v>
          </cell>
          <cell r="N884">
            <v>0</v>
          </cell>
          <cell r="O884">
            <v>0</v>
          </cell>
          <cell r="P884">
            <v>0</v>
          </cell>
          <cell r="Q884">
            <v>0</v>
          </cell>
          <cell r="R884">
            <v>0</v>
          </cell>
        </row>
        <row r="885">
          <cell r="F885" t="str">
            <v>TON</v>
          </cell>
          <cell r="G885">
            <v>1</v>
          </cell>
          <cell r="H885">
            <v>0</v>
          </cell>
          <cell r="I885">
            <v>112500</v>
          </cell>
          <cell r="J885">
            <v>0</v>
          </cell>
          <cell r="K885">
            <v>0</v>
          </cell>
          <cell r="L885">
            <v>112500</v>
          </cell>
          <cell r="M885">
            <v>0</v>
          </cell>
          <cell r="N885">
            <v>0</v>
          </cell>
          <cell r="O885">
            <v>0</v>
          </cell>
          <cell r="P885">
            <v>0</v>
          </cell>
          <cell r="Q885">
            <v>0</v>
          </cell>
          <cell r="R885">
            <v>0</v>
          </cell>
        </row>
        <row r="886">
          <cell r="E886" t="str">
            <v>모래</v>
          </cell>
          <cell r="F886" t="str">
            <v>TON</v>
          </cell>
          <cell r="G886">
            <v>1</v>
          </cell>
          <cell r="H886">
            <v>0</v>
          </cell>
          <cell r="I886">
            <v>18000</v>
          </cell>
          <cell r="J886">
            <v>0</v>
          </cell>
          <cell r="K886">
            <v>0</v>
          </cell>
          <cell r="L886">
            <v>18000</v>
          </cell>
          <cell r="M886">
            <v>0</v>
          </cell>
          <cell r="N886">
            <v>0</v>
          </cell>
          <cell r="O886">
            <v>0</v>
          </cell>
          <cell r="P886">
            <v>0</v>
          </cell>
          <cell r="Q886">
            <v>0</v>
          </cell>
          <cell r="R886">
            <v>0</v>
          </cell>
        </row>
        <row r="887">
          <cell r="F887" t="str">
            <v>TON</v>
          </cell>
          <cell r="G887">
            <v>1</v>
          </cell>
          <cell r="H887">
            <v>0</v>
          </cell>
          <cell r="I887">
            <v>18000</v>
          </cell>
          <cell r="J887">
            <v>0</v>
          </cell>
          <cell r="K887">
            <v>0</v>
          </cell>
          <cell r="L887">
            <v>18000</v>
          </cell>
          <cell r="M887">
            <v>0</v>
          </cell>
          <cell r="N887">
            <v>0</v>
          </cell>
          <cell r="O887">
            <v>0</v>
          </cell>
          <cell r="P887">
            <v>0</v>
          </cell>
          <cell r="Q887">
            <v>0</v>
          </cell>
          <cell r="R887">
            <v>0</v>
          </cell>
        </row>
        <row r="888">
          <cell r="E888" t="str">
            <v>혼화제</v>
          </cell>
          <cell r="F888" t="str">
            <v>KG</v>
          </cell>
          <cell r="G888">
            <v>15</v>
          </cell>
          <cell r="H888">
            <v>0</v>
          </cell>
          <cell r="I888">
            <v>133.33333333333334</v>
          </cell>
          <cell r="J888">
            <v>0</v>
          </cell>
          <cell r="K888">
            <v>0</v>
          </cell>
          <cell r="L888">
            <v>133.33333333333334</v>
          </cell>
          <cell r="M888">
            <v>0</v>
          </cell>
          <cell r="N888">
            <v>0</v>
          </cell>
          <cell r="O888">
            <v>0</v>
          </cell>
          <cell r="P888">
            <v>0</v>
          </cell>
          <cell r="Q888">
            <v>0</v>
          </cell>
          <cell r="R888">
            <v>0</v>
          </cell>
        </row>
        <row r="889">
          <cell r="F889" t="str">
            <v>KG</v>
          </cell>
          <cell r="G889">
            <v>1</v>
          </cell>
          <cell r="H889">
            <v>0</v>
          </cell>
          <cell r="I889">
            <v>2000</v>
          </cell>
          <cell r="J889">
            <v>0</v>
          </cell>
          <cell r="K889">
            <v>0</v>
          </cell>
          <cell r="L889">
            <v>2000</v>
          </cell>
          <cell r="M889">
            <v>0</v>
          </cell>
          <cell r="N889">
            <v>0</v>
          </cell>
          <cell r="O889">
            <v>0</v>
          </cell>
          <cell r="P889">
            <v>0</v>
          </cell>
          <cell r="Q889">
            <v>0</v>
          </cell>
          <cell r="R889">
            <v>0</v>
          </cell>
        </row>
        <row r="890">
          <cell r="D890" t="str">
            <v>P.S.C빔 제작</v>
          </cell>
          <cell r="F890" t="str">
            <v>본</v>
          </cell>
          <cell r="G890">
            <v>1</v>
          </cell>
          <cell r="H890" t="str">
            <v/>
          </cell>
          <cell r="I890">
            <v>3500000</v>
          </cell>
          <cell r="J890">
            <v>0</v>
          </cell>
          <cell r="K890">
            <v>3500000</v>
          </cell>
          <cell r="L890">
            <v>0</v>
          </cell>
          <cell r="M890">
            <v>0</v>
          </cell>
          <cell r="N890">
            <v>0</v>
          </cell>
          <cell r="O890">
            <v>0</v>
          </cell>
          <cell r="P890">
            <v>0</v>
          </cell>
          <cell r="Q890">
            <v>0</v>
          </cell>
          <cell r="R890">
            <v>0</v>
          </cell>
        </row>
        <row r="891">
          <cell r="D891" t="str">
            <v>L=30M</v>
          </cell>
          <cell r="F891" t="str">
            <v/>
          </cell>
          <cell r="G891" t="str">
            <v/>
          </cell>
          <cell r="H891" t="str">
            <v/>
          </cell>
          <cell r="I891">
            <v>0</v>
          </cell>
          <cell r="J891">
            <v>0</v>
          </cell>
          <cell r="K891">
            <v>0</v>
          </cell>
          <cell r="L891">
            <v>0</v>
          </cell>
          <cell r="M891">
            <v>0</v>
          </cell>
          <cell r="N891">
            <v>0</v>
          </cell>
          <cell r="O891">
            <v>0</v>
          </cell>
          <cell r="P891">
            <v>0</v>
          </cell>
          <cell r="Q891">
            <v>0</v>
          </cell>
          <cell r="R891">
            <v>0</v>
          </cell>
        </row>
        <row r="892">
          <cell r="D892" t="str">
            <v>P.S.C빔 가설</v>
          </cell>
          <cell r="F892" t="str">
            <v>본</v>
          </cell>
          <cell r="G892">
            <v>1</v>
          </cell>
          <cell r="H892" t="str">
            <v/>
          </cell>
          <cell r="I892">
            <v>1400000</v>
          </cell>
          <cell r="J892">
            <v>0</v>
          </cell>
          <cell r="K892">
            <v>1400000</v>
          </cell>
          <cell r="L892">
            <v>0</v>
          </cell>
          <cell r="M892">
            <v>0</v>
          </cell>
          <cell r="N892">
            <v>0</v>
          </cell>
          <cell r="O892">
            <v>0</v>
          </cell>
          <cell r="P892">
            <v>0</v>
          </cell>
          <cell r="Q892">
            <v>0</v>
          </cell>
          <cell r="R892">
            <v>0</v>
          </cell>
          <cell r="S892">
            <v>0</v>
          </cell>
        </row>
        <row r="893">
          <cell r="D893" t="str">
            <v>L=30M</v>
          </cell>
          <cell r="F893" t="str">
            <v/>
          </cell>
          <cell r="G893" t="str">
            <v/>
          </cell>
          <cell r="H893" t="str">
            <v/>
          </cell>
          <cell r="I893">
            <v>0</v>
          </cell>
          <cell r="J893">
            <v>0</v>
          </cell>
          <cell r="K893">
            <v>0</v>
          </cell>
          <cell r="L893">
            <v>0</v>
          </cell>
          <cell r="M893">
            <v>0</v>
          </cell>
          <cell r="N893">
            <v>0</v>
          </cell>
          <cell r="O893">
            <v>0</v>
          </cell>
          <cell r="P893">
            <v>0</v>
          </cell>
          <cell r="Q893">
            <v>0</v>
          </cell>
          <cell r="R893">
            <v>0</v>
          </cell>
        </row>
        <row r="894">
          <cell r="D894" t="str">
            <v>P.S.C빔 전도방지</v>
          </cell>
          <cell r="F894" t="str">
            <v>본</v>
          </cell>
          <cell r="G894">
            <v>1</v>
          </cell>
          <cell r="H894" t="str">
            <v/>
          </cell>
          <cell r="I894">
            <v>300000</v>
          </cell>
          <cell r="J894">
            <v>0</v>
          </cell>
          <cell r="K894">
            <v>300000</v>
          </cell>
          <cell r="L894">
            <v>0</v>
          </cell>
          <cell r="M894">
            <v>0</v>
          </cell>
          <cell r="N894">
            <v>0</v>
          </cell>
          <cell r="O894">
            <v>0</v>
          </cell>
          <cell r="P894">
            <v>0</v>
          </cell>
          <cell r="Q894">
            <v>0</v>
          </cell>
          <cell r="R894">
            <v>0</v>
          </cell>
        </row>
        <row r="895">
          <cell r="F895" t="str">
            <v/>
          </cell>
          <cell r="G895" t="str">
            <v/>
          </cell>
          <cell r="H895" t="str">
            <v/>
          </cell>
          <cell r="I895">
            <v>0</v>
          </cell>
          <cell r="J895">
            <v>0</v>
          </cell>
          <cell r="K895">
            <v>0</v>
          </cell>
          <cell r="L895">
            <v>0</v>
          </cell>
          <cell r="M895">
            <v>0</v>
          </cell>
          <cell r="N895">
            <v>0</v>
          </cell>
          <cell r="O895">
            <v>0</v>
          </cell>
          <cell r="P895">
            <v>0</v>
          </cell>
          <cell r="Q895">
            <v>0</v>
          </cell>
          <cell r="R895">
            <v>0</v>
          </cell>
        </row>
        <row r="896">
          <cell r="D896" t="str">
            <v>블럭붙이기</v>
          </cell>
          <cell r="F896" t="str">
            <v>M2</v>
          </cell>
          <cell r="G896">
            <v>1</v>
          </cell>
          <cell r="H896" t="str">
            <v/>
          </cell>
          <cell r="I896">
            <v>11850</v>
          </cell>
          <cell r="J896">
            <v>4500</v>
          </cell>
          <cell r="K896">
            <v>0</v>
          </cell>
          <cell r="L896">
            <v>6000</v>
          </cell>
          <cell r="M896">
            <v>0</v>
          </cell>
          <cell r="N896">
            <v>0</v>
          </cell>
          <cell r="O896">
            <v>0</v>
          </cell>
          <cell r="P896">
            <v>0</v>
          </cell>
          <cell r="Q896">
            <v>0</v>
          </cell>
          <cell r="R896">
            <v>1350</v>
          </cell>
        </row>
        <row r="897">
          <cell r="D897" t="str">
            <v>400×400×120</v>
          </cell>
          <cell r="F897" t="str">
            <v/>
          </cell>
          <cell r="G897" t="str">
            <v/>
          </cell>
          <cell r="H897" t="str">
            <v/>
          </cell>
          <cell r="I897">
            <v>0</v>
          </cell>
          <cell r="J897">
            <v>0</v>
          </cell>
          <cell r="K897">
            <v>0</v>
          </cell>
          <cell r="L897">
            <v>0</v>
          </cell>
          <cell r="M897">
            <v>0</v>
          </cell>
          <cell r="N897">
            <v>0</v>
          </cell>
          <cell r="O897">
            <v>0</v>
          </cell>
          <cell r="P897">
            <v>0</v>
          </cell>
          <cell r="Q897">
            <v>0</v>
          </cell>
          <cell r="R897">
            <v>0</v>
          </cell>
        </row>
        <row r="898">
          <cell r="E898" t="str">
            <v>보통인부</v>
          </cell>
          <cell r="F898" t="str">
            <v>M2</v>
          </cell>
          <cell r="G898">
            <v>20</v>
          </cell>
          <cell r="H898">
            <v>0</v>
          </cell>
          <cell r="I898">
            <v>5850</v>
          </cell>
          <cell r="J898">
            <v>4500</v>
          </cell>
          <cell r="K898">
            <v>0</v>
          </cell>
          <cell r="L898">
            <v>0</v>
          </cell>
          <cell r="M898">
            <v>0</v>
          </cell>
          <cell r="N898">
            <v>0</v>
          </cell>
          <cell r="O898">
            <v>0</v>
          </cell>
          <cell r="P898">
            <v>0</v>
          </cell>
          <cell r="Q898">
            <v>0</v>
          </cell>
          <cell r="R898">
            <v>1350</v>
          </cell>
        </row>
        <row r="899">
          <cell r="F899" t="str">
            <v>일</v>
          </cell>
          <cell r="G899">
            <v>2</v>
          </cell>
          <cell r="H899">
            <v>0</v>
          </cell>
          <cell r="I899">
            <v>117000</v>
          </cell>
          <cell r="J899">
            <v>90000</v>
          </cell>
          <cell r="K899">
            <v>0</v>
          </cell>
          <cell r="L899">
            <v>0</v>
          </cell>
          <cell r="M899">
            <v>0</v>
          </cell>
          <cell r="N899">
            <v>0</v>
          </cell>
          <cell r="O899">
            <v>0</v>
          </cell>
          <cell r="P899">
            <v>0</v>
          </cell>
          <cell r="Q899">
            <v>0</v>
          </cell>
          <cell r="R899">
            <v>27000</v>
          </cell>
        </row>
        <row r="900">
          <cell r="E900" t="str">
            <v>블록400×400×120</v>
          </cell>
          <cell r="F900" t="str">
            <v>M2</v>
          </cell>
          <cell r="G900">
            <v>1</v>
          </cell>
          <cell r="H900">
            <v>0</v>
          </cell>
          <cell r="I900">
            <v>6000</v>
          </cell>
          <cell r="J900">
            <v>0</v>
          </cell>
          <cell r="K900">
            <v>0</v>
          </cell>
          <cell r="L900">
            <v>6000</v>
          </cell>
          <cell r="M900">
            <v>0</v>
          </cell>
          <cell r="N900">
            <v>0</v>
          </cell>
          <cell r="O900">
            <v>0</v>
          </cell>
          <cell r="P900">
            <v>0</v>
          </cell>
          <cell r="Q900">
            <v>0</v>
          </cell>
          <cell r="R900">
            <v>0</v>
          </cell>
        </row>
        <row r="901">
          <cell r="F901" t="str">
            <v>M2</v>
          </cell>
          <cell r="G901">
            <v>1</v>
          </cell>
          <cell r="H901">
            <v>0</v>
          </cell>
          <cell r="I901">
            <v>6000</v>
          </cell>
          <cell r="J901">
            <v>0</v>
          </cell>
          <cell r="K901">
            <v>0</v>
          </cell>
          <cell r="L901">
            <v>6000</v>
          </cell>
          <cell r="M901">
            <v>0</v>
          </cell>
          <cell r="N901">
            <v>0</v>
          </cell>
          <cell r="O901">
            <v>0</v>
          </cell>
          <cell r="P901">
            <v>0</v>
          </cell>
          <cell r="Q901">
            <v>0</v>
          </cell>
          <cell r="R901">
            <v>0</v>
          </cell>
        </row>
        <row r="902">
          <cell r="D902" t="str">
            <v>세굴방지용사석채움</v>
          </cell>
          <cell r="I902">
            <v>15133</v>
          </cell>
          <cell r="J902">
            <v>3200</v>
          </cell>
          <cell r="K902">
            <v>0</v>
          </cell>
          <cell r="L902">
            <v>0</v>
          </cell>
          <cell r="M902">
            <v>0</v>
          </cell>
          <cell r="N902">
            <v>0</v>
          </cell>
          <cell r="O902">
            <v>6800</v>
          </cell>
          <cell r="P902">
            <v>4200</v>
          </cell>
          <cell r="Q902">
            <v>0</v>
          </cell>
          <cell r="R902">
            <v>933</v>
          </cell>
        </row>
        <row r="904">
          <cell r="D904" t="str">
            <v>상차</v>
          </cell>
          <cell r="E904" t="str">
            <v>B/H10</v>
          </cell>
          <cell r="F904" t="str">
            <v>M3</v>
          </cell>
          <cell r="G904">
            <v>150</v>
          </cell>
          <cell r="H904">
            <v>0</v>
          </cell>
          <cell r="I904">
            <v>4946.6666666666661</v>
          </cell>
          <cell r="J904">
            <v>0</v>
          </cell>
          <cell r="K904">
            <v>0</v>
          </cell>
          <cell r="L904">
            <v>0</v>
          </cell>
          <cell r="M904">
            <v>0</v>
          </cell>
          <cell r="N904">
            <v>0</v>
          </cell>
          <cell r="O904">
            <v>2666.6666666666665</v>
          </cell>
          <cell r="P904">
            <v>2100</v>
          </cell>
          <cell r="Q904">
            <v>0</v>
          </cell>
          <cell r="R904">
            <v>180</v>
          </cell>
        </row>
        <row r="905">
          <cell r="F905" t="str">
            <v>일</v>
          </cell>
          <cell r="G905">
            <v>2</v>
          </cell>
          <cell r="H905">
            <v>0</v>
          </cell>
          <cell r="I905">
            <v>742000</v>
          </cell>
          <cell r="J905">
            <v>0</v>
          </cell>
          <cell r="K905">
            <v>0</v>
          </cell>
          <cell r="L905">
            <v>0</v>
          </cell>
          <cell r="M905">
            <v>0</v>
          </cell>
          <cell r="N905">
            <v>0</v>
          </cell>
          <cell r="O905">
            <v>400000</v>
          </cell>
          <cell r="P905">
            <v>315000</v>
          </cell>
          <cell r="Q905">
            <v>0</v>
          </cell>
          <cell r="R905">
            <v>27000</v>
          </cell>
        </row>
        <row r="906">
          <cell r="D906" t="str">
            <v>운반</v>
          </cell>
          <cell r="E906" t="str">
            <v>DT</v>
          </cell>
          <cell r="F906" t="str">
            <v>M3</v>
          </cell>
          <cell r="G906">
            <v>150</v>
          </cell>
          <cell r="H906">
            <v>0</v>
          </cell>
          <cell r="I906">
            <v>1500</v>
          </cell>
          <cell r="J906">
            <v>0</v>
          </cell>
          <cell r="K906">
            <v>0</v>
          </cell>
          <cell r="L906">
            <v>0</v>
          </cell>
          <cell r="M906">
            <v>0</v>
          </cell>
          <cell r="N906">
            <v>0</v>
          </cell>
          <cell r="O906">
            <v>1466.6666666666667</v>
          </cell>
          <cell r="P906">
            <v>0</v>
          </cell>
          <cell r="Q906">
            <v>0</v>
          </cell>
          <cell r="R906">
            <v>33.333333333333336</v>
          </cell>
        </row>
        <row r="907">
          <cell r="F907" t="str">
            <v>일</v>
          </cell>
          <cell r="G907">
            <v>1</v>
          </cell>
          <cell r="H907">
            <v>0</v>
          </cell>
          <cell r="I907">
            <v>225000</v>
          </cell>
          <cell r="J907">
            <v>0</v>
          </cell>
          <cell r="K907">
            <v>0</v>
          </cell>
          <cell r="L907">
            <v>0</v>
          </cell>
          <cell r="M907">
            <v>0</v>
          </cell>
          <cell r="N907">
            <v>0</v>
          </cell>
          <cell r="O907">
            <v>220000</v>
          </cell>
          <cell r="P907">
            <v>0</v>
          </cell>
          <cell r="Q907">
            <v>0</v>
          </cell>
          <cell r="R907">
            <v>5000</v>
          </cell>
        </row>
        <row r="908">
          <cell r="D908" t="str">
            <v>쌓기</v>
          </cell>
          <cell r="E908" t="str">
            <v>B/H10</v>
          </cell>
          <cell r="F908" t="str">
            <v>M3</v>
          </cell>
          <cell r="G908">
            <v>150</v>
          </cell>
          <cell r="H908">
            <v>0</v>
          </cell>
          <cell r="I908">
            <v>4946.6666666666661</v>
          </cell>
          <cell r="J908">
            <v>0</v>
          </cell>
          <cell r="K908">
            <v>0</v>
          </cell>
          <cell r="L908">
            <v>0</v>
          </cell>
          <cell r="M908">
            <v>0</v>
          </cell>
          <cell r="N908">
            <v>0</v>
          </cell>
          <cell r="O908">
            <v>2666.6666666666665</v>
          </cell>
          <cell r="P908">
            <v>2100</v>
          </cell>
          <cell r="Q908">
            <v>0</v>
          </cell>
          <cell r="R908">
            <v>180</v>
          </cell>
        </row>
        <row r="909">
          <cell r="F909" t="str">
            <v>일</v>
          </cell>
          <cell r="G909">
            <v>2</v>
          </cell>
          <cell r="H909">
            <v>0</v>
          </cell>
          <cell r="I909">
            <v>742000</v>
          </cell>
          <cell r="J909">
            <v>0</v>
          </cell>
          <cell r="K909">
            <v>0</v>
          </cell>
          <cell r="L909">
            <v>0</v>
          </cell>
          <cell r="M909">
            <v>0</v>
          </cell>
          <cell r="N909">
            <v>0</v>
          </cell>
          <cell r="O909">
            <v>400000</v>
          </cell>
          <cell r="P909">
            <v>315000</v>
          </cell>
          <cell r="Q909">
            <v>0</v>
          </cell>
          <cell r="R909">
            <v>27000</v>
          </cell>
        </row>
        <row r="910">
          <cell r="E910" t="str">
            <v>석축공</v>
          </cell>
          <cell r="F910" t="str">
            <v>M3</v>
          </cell>
          <cell r="G910">
            <v>50</v>
          </cell>
          <cell r="H910">
            <v>0</v>
          </cell>
          <cell r="I910">
            <v>3740</v>
          </cell>
          <cell r="J910">
            <v>3200</v>
          </cell>
          <cell r="K910">
            <v>0</v>
          </cell>
          <cell r="L910">
            <v>0</v>
          </cell>
          <cell r="M910">
            <v>0</v>
          </cell>
          <cell r="N910">
            <v>0</v>
          </cell>
          <cell r="O910">
            <v>0</v>
          </cell>
          <cell r="P910">
            <v>0</v>
          </cell>
          <cell r="Q910">
            <v>0</v>
          </cell>
          <cell r="R910">
            <v>540</v>
          </cell>
        </row>
        <row r="911">
          <cell r="F911" t="str">
            <v>일</v>
          </cell>
          <cell r="G911">
            <v>2</v>
          </cell>
          <cell r="H911">
            <v>0</v>
          </cell>
          <cell r="I911">
            <v>187000</v>
          </cell>
          <cell r="J911">
            <v>160000</v>
          </cell>
          <cell r="K911">
            <v>0</v>
          </cell>
          <cell r="L911">
            <v>0</v>
          </cell>
          <cell r="M911">
            <v>0</v>
          </cell>
          <cell r="N911">
            <v>0</v>
          </cell>
          <cell r="O911">
            <v>0</v>
          </cell>
          <cell r="P911">
            <v>0</v>
          </cell>
          <cell r="Q911">
            <v>0</v>
          </cell>
          <cell r="R911">
            <v>27000</v>
          </cell>
        </row>
        <row r="912">
          <cell r="D912" t="str">
            <v>두부보강</v>
          </cell>
          <cell r="F912" t="str">
            <v>개소</v>
          </cell>
          <cell r="G912">
            <v>1</v>
          </cell>
          <cell r="H912">
            <v>0</v>
          </cell>
          <cell r="I912">
            <v>130000</v>
          </cell>
          <cell r="J912">
            <v>0</v>
          </cell>
          <cell r="K912">
            <v>130000</v>
          </cell>
          <cell r="L912">
            <v>0</v>
          </cell>
          <cell r="M912">
            <v>0</v>
          </cell>
          <cell r="N912">
            <v>0</v>
          </cell>
          <cell r="O912">
            <v>0</v>
          </cell>
          <cell r="P912">
            <v>0</v>
          </cell>
          <cell r="Q912">
            <v>0</v>
          </cell>
          <cell r="R912">
            <v>0</v>
          </cell>
        </row>
        <row r="913">
          <cell r="F913" t="str">
            <v/>
          </cell>
          <cell r="G913" t="str">
            <v/>
          </cell>
          <cell r="H913">
            <v>0</v>
          </cell>
          <cell r="I913">
            <v>0</v>
          </cell>
          <cell r="J913">
            <v>0</v>
          </cell>
          <cell r="K913">
            <v>0</v>
          </cell>
          <cell r="L913">
            <v>0</v>
          </cell>
          <cell r="M913">
            <v>0</v>
          </cell>
          <cell r="N913" t="str">
            <v/>
          </cell>
          <cell r="O913">
            <v>0</v>
          </cell>
          <cell r="P913">
            <v>0</v>
          </cell>
          <cell r="Q913">
            <v>0</v>
          </cell>
          <cell r="R913">
            <v>0</v>
          </cell>
        </row>
        <row r="914">
          <cell r="D914" t="str">
            <v>P.R.D공법(토사)</v>
          </cell>
          <cell r="F914" t="str">
            <v>M3</v>
          </cell>
          <cell r="G914">
            <v>1</v>
          </cell>
          <cell r="H914" t="str">
            <v/>
          </cell>
          <cell r="I914">
            <v>90000</v>
          </cell>
          <cell r="J914">
            <v>0</v>
          </cell>
          <cell r="K914">
            <v>90000</v>
          </cell>
          <cell r="L914">
            <v>0</v>
          </cell>
          <cell r="M914">
            <v>0</v>
          </cell>
          <cell r="N914">
            <v>0</v>
          </cell>
          <cell r="O914">
            <v>0</v>
          </cell>
          <cell r="P914">
            <v>0</v>
          </cell>
          <cell r="Q914">
            <v>0</v>
          </cell>
          <cell r="R914">
            <v>0</v>
          </cell>
        </row>
        <row r="915">
          <cell r="F915" t="str">
            <v/>
          </cell>
          <cell r="G915" t="str">
            <v/>
          </cell>
          <cell r="H915" t="str">
            <v/>
          </cell>
          <cell r="I915">
            <v>0</v>
          </cell>
          <cell r="J915">
            <v>0</v>
          </cell>
          <cell r="K915">
            <v>0</v>
          </cell>
          <cell r="L915">
            <v>0</v>
          </cell>
          <cell r="M915">
            <v>0</v>
          </cell>
          <cell r="N915">
            <v>0</v>
          </cell>
          <cell r="O915">
            <v>0</v>
          </cell>
          <cell r="P915">
            <v>0</v>
          </cell>
          <cell r="Q915">
            <v>0</v>
          </cell>
          <cell r="R915">
            <v>0</v>
          </cell>
        </row>
        <row r="916">
          <cell r="D916" t="str">
            <v>P.R.D공법(풍화암)</v>
          </cell>
          <cell r="F916" t="str">
            <v>M3</v>
          </cell>
          <cell r="G916">
            <v>1</v>
          </cell>
          <cell r="H916" t="str">
            <v/>
          </cell>
          <cell r="I916">
            <v>90000</v>
          </cell>
          <cell r="J916">
            <v>0</v>
          </cell>
          <cell r="K916">
            <v>90000</v>
          </cell>
          <cell r="L916">
            <v>0</v>
          </cell>
          <cell r="M916">
            <v>0</v>
          </cell>
          <cell r="N916">
            <v>0</v>
          </cell>
          <cell r="O916">
            <v>0</v>
          </cell>
          <cell r="P916">
            <v>0</v>
          </cell>
          <cell r="Q916">
            <v>0</v>
          </cell>
          <cell r="R916">
            <v>0</v>
          </cell>
        </row>
        <row r="917">
          <cell r="F917" t="str">
            <v/>
          </cell>
          <cell r="G917" t="str">
            <v/>
          </cell>
          <cell r="H917" t="str">
            <v/>
          </cell>
          <cell r="I917">
            <v>0</v>
          </cell>
          <cell r="J917">
            <v>0</v>
          </cell>
          <cell r="K917">
            <v>0</v>
          </cell>
          <cell r="L917">
            <v>0</v>
          </cell>
          <cell r="M917">
            <v>0</v>
          </cell>
          <cell r="N917">
            <v>0</v>
          </cell>
          <cell r="O917">
            <v>0</v>
          </cell>
          <cell r="P917">
            <v>0</v>
          </cell>
          <cell r="Q917">
            <v>0</v>
          </cell>
          <cell r="R917">
            <v>0</v>
          </cell>
        </row>
        <row r="918">
          <cell r="D918" t="str">
            <v>P.R.D공법(연암)</v>
          </cell>
          <cell r="F918" t="str">
            <v>M3</v>
          </cell>
          <cell r="G918">
            <v>1</v>
          </cell>
          <cell r="H918" t="str">
            <v/>
          </cell>
          <cell r="I918">
            <v>90000</v>
          </cell>
          <cell r="J918">
            <v>0</v>
          </cell>
          <cell r="K918">
            <v>90000</v>
          </cell>
          <cell r="L918">
            <v>0</v>
          </cell>
          <cell r="M918">
            <v>0</v>
          </cell>
          <cell r="N918">
            <v>0</v>
          </cell>
          <cell r="O918">
            <v>0</v>
          </cell>
          <cell r="P918">
            <v>0</v>
          </cell>
          <cell r="Q918">
            <v>0</v>
          </cell>
          <cell r="R918">
            <v>0</v>
          </cell>
        </row>
        <row r="919">
          <cell r="F919" t="str">
            <v/>
          </cell>
          <cell r="G919" t="str">
            <v/>
          </cell>
          <cell r="H919" t="str">
            <v/>
          </cell>
          <cell r="I919">
            <v>0</v>
          </cell>
          <cell r="J919">
            <v>0</v>
          </cell>
          <cell r="K919">
            <v>0</v>
          </cell>
          <cell r="L919">
            <v>0</v>
          </cell>
          <cell r="M919">
            <v>0</v>
          </cell>
          <cell r="N919">
            <v>0</v>
          </cell>
          <cell r="O919">
            <v>0</v>
          </cell>
          <cell r="P919">
            <v>0</v>
          </cell>
          <cell r="Q919">
            <v>0</v>
          </cell>
          <cell r="R919">
            <v>0</v>
          </cell>
        </row>
        <row r="920">
          <cell r="D920" t="str">
            <v>파일속채움모래</v>
          </cell>
          <cell r="F920" t="str">
            <v>M3</v>
          </cell>
          <cell r="G920">
            <v>1</v>
          </cell>
          <cell r="H920" t="str">
            <v/>
          </cell>
          <cell r="I920">
            <v>15850</v>
          </cell>
          <cell r="J920">
            <v>4500</v>
          </cell>
          <cell r="K920">
            <v>0</v>
          </cell>
          <cell r="L920">
            <v>10000</v>
          </cell>
          <cell r="M920">
            <v>0</v>
          </cell>
          <cell r="N920">
            <v>0</v>
          </cell>
          <cell r="O920">
            <v>0</v>
          </cell>
          <cell r="P920">
            <v>0</v>
          </cell>
          <cell r="Q920">
            <v>0</v>
          </cell>
          <cell r="R920">
            <v>1350</v>
          </cell>
        </row>
        <row r="921">
          <cell r="F921" t="str">
            <v/>
          </cell>
          <cell r="G921" t="str">
            <v/>
          </cell>
          <cell r="H921" t="str">
            <v/>
          </cell>
          <cell r="I921" t="str">
            <v/>
          </cell>
          <cell r="J921" t="str">
            <v/>
          </cell>
          <cell r="K921" t="str">
            <v/>
          </cell>
          <cell r="L921" t="str">
            <v/>
          </cell>
          <cell r="M921" t="str">
            <v/>
          </cell>
          <cell r="N921" t="str">
            <v/>
          </cell>
          <cell r="O921" t="str">
            <v/>
          </cell>
          <cell r="P921" t="str">
            <v/>
          </cell>
          <cell r="Q921" t="str">
            <v/>
          </cell>
          <cell r="R921" t="str">
            <v/>
          </cell>
        </row>
        <row r="922">
          <cell r="E922" t="str">
            <v>막모래</v>
          </cell>
          <cell r="F922" t="str">
            <v>M3</v>
          </cell>
          <cell r="G922">
            <v>1</v>
          </cell>
          <cell r="H922">
            <v>0</v>
          </cell>
          <cell r="I922">
            <v>10000</v>
          </cell>
          <cell r="J922">
            <v>0</v>
          </cell>
          <cell r="K922">
            <v>0</v>
          </cell>
          <cell r="L922">
            <v>10000</v>
          </cell>
          <cell r="M922">
            <v>0</v>
          </cell>
          <cell r="N922">
            <v>0</v>
          </cell>
          <cell r="O922">
            <v>0</v>
          </cell>
          <cell r="P922">
            <v>0</v>
          </cell>
          <cell r="Q922">
            <v>0</v>
          </cell>
          <cell r="R922">
            <v>0</v>
          </cell>
        </row>
        <row r="923">
          <cell r="F923" t="str">
            <v>M3</v>
          </cell>
          <cell r="G923">
            <v>1</v>
          </cell>
          <cell r="H923">
            <v>0</v>
          </cell>
          <cell r="I923">
            <v>10000</v>
          </cell>
          <cell r="J923">
            <v>0</v>
          </cell>
          <cell r="K923">
            <v>0</v>
          </cell>
          <cell r="L923">
            <v>10000</v>
          </cell>
          <cell r="M923">
            <v>0</v>
          </cell>
          <cell r="N923">
            <v>0</v>
          </cell>
          <cell r="O923">
            <v>0</v>
          </cell>
          <cell r="P923">
            <v>0</v>
          </cell>
          <cell r="Q923">
            <v>0</v>
          </cell>
          <cell r="R923">
            <v>0</v>
          </cell>
        </row>
        <row r="924">
          <cell r="E924" t="str">
            <v>보통인부</v>
          </cell>
          <cell r="F924" t="str">
            <v>M3</v>
          </cell>
          <cell r="G924">
            <v>10</v>
          </cell>
          <cell r="H924">
            <v>0</v>
          </cell>
          <cell r="I924">
            <v>5850</v>
          </cell>
          <cell r="J924">
            <v>4500</v>
          </cell>
          <cell r="K924">
            <v>0</v>
          </cell>
          <cell r="L924">
            <v>0</v>
          </cell>
          <cell r="M924">
            <v>0</v>
          </cell>
          <cell r="N924">
            <v>0</v>
          </cell>
          <cell r="O924">
            <v>0</v>
          </cell>
          <cell r="P924">
            <v>0</v>
          </cell>
          <cell r="Q924">
            <v>0</v>
          </cell>
          <cell r="R924">
            <v>1350</v>
          </cell>
        </row>
        <row r="925">
          <cell r="F925" t="str">
            <v>일</v>
          </cell>
          <cell r="G925">
            <v>1</v>
          </cell>
          <cell r="H925">
            <v>0</v>
          </cell>
          <cell r="I925">
            <v>58500</v>
          </cell>
          <cell r="J925">
            <v>45000</v>
          </cell>
          <cell r="K925">
            <v>0</v>
          </cell>
          <cell r="L925">
            <v>0</v>
          </cell>
          <cell r="M925">
            <v>0</v>
          </cell>
          <cell r="N925">
            <v>0</v>
          </cell>
          <cell r="O925">
            <v>0</v>
          </cell>
          <cell r="P925">
            <v>0</v>
          </cell>
          <cell r="Q925">
            <v>0</v>
          </cell>
          <cell r="R925">
            <v>13500</v>
          </cell>
        </row>
        <row r="926">
          <cell r="D926" t="str">
            <v>치핑</v>
          </cell>
          <cell r="E926" t="str">
            <v>보통인부</v>
          </cell>
          <cell r="F926" t="str">
            <v>M2</v>
          </cell>
          <cell r="G926">
            <v>10</v>
          </cell>
          <cell r="H926">
            <v>0</v>
          </cell>
          <cell r="I926">
            <v>5850</v>
          </cell>
          <cell r="J926">
            <v>4500</v>
          </cell>
          <cell r="K926">
            <v>0</v>
          </cell>
          <cell r="L926">
            <v>0</v>
          </cell>
          <cell r="M926">
            <v>0</v>
          </cell>
          <cell r="N926">
            <v>0</v>
          </cell>
          <cell r="O926">
            <v>0</v>
          </cell>
          <cell r="P926">
            <v>0</v>
          </cell>
          <cell r="Q926">
            <v>0</v>
          </cell>
          <cell r="R926">
            <v>1350</v>
          </cell>
        </row>
        <row r="927">
          <cell r="F927" t="str">
            <v>일</v>
          </cell>
          <cell r="G927">
            <v>1</v>
          </cell>
          <cell r="H927">
            <v>0</v>
          </cell>
          <cell r="I927">
            <v>58500</v>
          </cell>
          <cell r="J927">
            <v>45000</v>
          </cell>
          <cell r="K927">
            <v>0</v>
          </cell>
          <cell r="L927">
            <v>0</v>
          </cell>
          <cell r="M927">
            <v>0</v>
          </cell>
          <cell r="N927">
            <v>0</v>
          </cell>
          <cell r="O927">
            <v>0</v>
          </cell>
          <cell r="P927">
            <v>0</v>
          </cell>
          <cell r="Q927">
            <v>0</v>
          </cell>
          <cell r="R927">
            <v>13500</v>
          </cell>
        </row>
        <row r="928">
          <cell r="D928" t="str">
            <v>암반청소</v>
          </cell>
          <cell r="E928" t="str">
            <v>보통인부</v>
          </cell>
          <cell r="F928" t="str">
            <v>M2</v>
          </cell>
          <cell r="G928">
            <v>10</v>
          </cell>
          <cell r="H928">
            <v>0</v>
          </cell>
          <cell r="I928">
            <v>5850</v>
          </cell>
          <cell r="J928">
            <v>4500</v>
          </cell>
          <cell r="K928">
            <v>0</v>
          </cell>
          <cell r="L928">
            <v>0</v>
          </cell>
          <cell r="M928">
            <v>0</v>
          </cell>
          <cell r="N928">
            <v>0</v>
          </cell>
          <cell r="O928">
            <v>0</v>
          </cell>
          <cell r="P928">
            <v>0</v>
          </cell>
          <cell r="Q928">
            <v>0</v>
          </cell>
          <cell r="R928">
            <v>1350</v>
          </cell>
        </row>
        <row r="929">
          <cell r="F929" t="str">
            <v>일</v>
          </cell>
          <cell r="G929">
            <v>1</v>
          </cell>
          <cell r="H929">
            <v>0</v>
          </cell>
          <cell r="I929">
            <v>58500</v>
          </cell>
          <cell r="J929">
            <v>45000</v>
          </cell>
          <cell r="K929">
            <v>0</v>
          </cell>
          <cell r="L929">
            <v>0</v>
          </cell>
          <cell r="M929">
            <v>0</v>
          </cell>
          <cell r="N929">
            <v>0</v>
          </cell>
          <cell r="O929">
            <v>0</v>
          </cell>
          <cell r="P929">
            <v>0</v>
          </cell>
          <cell r="Q929">
            <v>0</v>
          </cell>
          <cell r="R929">
            <v>13500</v>
          </cell>
        </row>
        <row r="930">
          <cell r="D930" t="str">
            <v>가도</v>
          </cell>
          <cell r="F930" t="str">
            <v>식</v>
          </cell>
          <cell r="H930" t="str">
            <v/>
          </cell>
          <cell r="I930">
            <v>30000000</v>
          </cell>
          <cell r="J930">
            <v>5000000</v>
          </cell>
          <cell r="K930">
            <v>0</v>
          </cell>
          <cell r="L930">
            <v>5000000</v>
          </cell>
          <cell r="M930">
            <v>0</v>
          </cell>
          <cell r="N930">
            <v>0</v>
          </cell>
          <cell r="O930">
            <v>20000000</v>
          </cell>
          <cell r="P930">
            <v>0</v>
          </cell>
          <cell r="Q930">
            <v>0</v>
          </cell>
          <cell r="R930">
            <v>0</v>
          </cell>
        </row>
        <row r="931">
          <cell r="F931" t="str">
            <v/>
          </cell>
          <cell r="G931" t="str">
            <v/>
          </cell>
          <cell r="H931" t="str">
            <v/>
          </cell>
          <cell r="I931" t="str">
            <v/>
          </cell>
          <cell r="J931">
            <v>0</v>
          </cell>
          <cell r="K931">
            <v>0</v>
          </cell>
          <cell r="L931">
            <v>0</v>
          </cell>
          <cell r="M931">
            <v>0</v>
          </cell>
          <cell r="N931">
            <v>0</v>
          </cell>
          <cell r="O931">
            <v>0</v>
          </cell>
          <cell r="P931">
            <v>0</v>
          </cell>
          <cell r="Q931">
            <v>0</v>
          </cell>
          <cell r="R931">
            <v>0</v>
          </cell>
        </row>
        <row r="932">
          <cell r="D932" t="str">
            <v>보호몰탈(T=5M/M)</v>
          </cell>
          <cell r="F932" t="str">
            <v>M2</v>
          </cell>
          <cell r="G932">
            <v>1</v>
          </cell>
          <cell r="H932">
            <v>0</v>
          </cell>
          <cell r="I932">
            <v>3000</v>
          </cell>
          <cell r="J932">
            <v>0</v>
          </cell>
          <cell r="K932">
            <v>3000</v>
          </cell>
          <cell r="L932">
            <v>0</v>
          </cell>
          <cell r="M932">
            <v>0</v>
          </cell>
          <cell r="N932">
            <v>0</v>
          </cell>
          <cell r="O932">
            <v>0</v>
          </cell>
          <cell r="P932">
            <v>0</v>
          </cell>
          <cell r="Q932">
            <v>0</v>
          </cell>
          <cell r="R932">
            <v>0</v>
          </cell>
        </row>
        <row r="933">
          <cell r="F933" t="str">
            <v/>
          </cell>
          <cell r="G933" t="str">
            <v/>
          </cell>
          <cell r="H933">
            <v>0</v>
          </cell>
          <cell r="I933" t="str">
            <v/>
          </cell>
          <cell r="J933">
            <v>0</v>
          </cell>
          <cell r="K933" t="str">
            <v/>
          </cell>
          <cell r="L933">
            <v>0</v>
          </cell>
          <cell r="M933">
            <v>0</v>
          </cell>
          <cell r="N933">
            <v>0</v>
          </cell>
          <cell r="O933">
            <v>0</v>
          </cell>
          <cell r="P933">
            <v>0</v>
          </cell>
          <cell r="Q933">
            <v>0</v>
          </cell>
          <cell r="R933">
            <v>0</v>
          </cell>
          <cell r="S933">
            <v>0</v>
          </cell>
        </row>
        <row r="934">
          <cell r="D934" t="str">
            <v>보호몰탈(T=10M/M)</v>
          </cell>
          <cell r="F934" t="str">
            <v>M2</v>
          </cell>
          <cell r="G934">
            <v>1</v>
          </cell>
          <cell r="H934">
            <v>0</v>
          </cell>
          <cell r="I934">
            <v>3000</v>
          </cell>
          <cell r="J934">
            <v>0</v>
          </cell>
          <cell r="K934">
            <v>3000</v>
          </cell>
          <cell r="L934">
            <v>0</v>
          </cell>
          <cell r="M934">
            <v>0</v>
          </cell>
          <cell r="N934">
            <v>0</v>
          </cell>
          <cell r="O934">
            <v>0</v>
          </cell>
          <cell r="P934">
            <v>0</v>
          </cell>
          <cell r="Q934">
            <v>0</v>
          </cell>
          <cell r="R934">
            <v>0</v>
          </cell>
        </row>
        <row r="935">
          <cell r="F935" t="str">
            <v/>
          </cell>
          <cell r="G935" t="str">
            <v/>
          </cell>
          <cell r="H935">
            <v>0</v>
          </cell>
          <cell r="I935" t="str">
            <v/>
          </cell>
          <cell r="J935">
            <v>0</v>
          </cell>
          <cell r="K935" t="str">
            <v/>
          </cell>
          <cell r="L935">
            <v>0</v>
          </cell>
          <cell r="M935">
            <v>0</v>
          </cell>
          <cell r="N935">
            <v>0</v>
          </cell>
          <cell r="O935">
            <v>0</v>
          </cell>
          <cell r="P935">
            <v>0</v>
          </cell>
          <cell r="Q935">
            <v>0</v>
          </cell>
          <cell r="R935">
            <v>0</v>
          </cell>
        </row>
        <row r="936">
          <cell r="D936" t="str">
            <v>보호몰탈(T=30M/M)</v>
          </cell>
          <cell r="F936" t="str">
            <v>M2</v>
          </cell>
          <cell r="G936">
            <v>1</v>
          </cell>
          <cell r="H936">
            <v>0</v>
          </cell>
          <cell r="I936">
            <v>3500</v>
          </cell>
          <cell r="J936">
            <v>0</v>
          </cell>
          <cell r="K936">
            <v>3500</v>
          </cell>
          <cell r="L936">
            <v>0</v>
          </cell>
          <cell r="M936">
            <v>0</v>
          </cell>
          <cell r="N936">
            <v>0</v>
          </cell>
          <cell r="O936">
            <v>0</v>
          </cell>
          <cell r="P936">
            <v>0</v>
          </cell>
          <cell r="Q936">
            <v>0</v>
          </cell>
          <cell r="R936">
            <v>0</v>
          </cell>
          <cell r="S936">
            <v>0</v>
          </cell>
        </row>
        <row r="937">
          <cell r="F937" t="str">
            <v/>
          </cell>
          <cell r="G937">
            <v>0</v>
          </cell>
          <cell r="H937">
            <v>0</v>
          </cell>
          <cell r="I937">
            <v>0</v>
          </cell>
          <cell r="J937">
            <v>0</v>
          </cell>
          <cell r="K937">
            <v>0</v>
          </cell>
          <cell r="L937">
            <v>0</v>
          </cell>
          <cell r="M937">
            <v>0</v>
          </cell>
          <cell r="N937">
            <v>0</v>
          </cell>
          <cell r="O937">
            <v>0</v>
          </cell>
          <cell r="P937">
            <v>0</v>
          </cell>
          <cell r="Q937">
            <v>0</v>
          </cell>
          <cell r="R937">
            <v>0</v>
          </cell>
          <cell r="S937">
            <v>0</v>
          </cell>
        </row>
        <row r="938">
          <cell r="D938" t="str">
            <v>보호몰탈(T=50M/M)</v>
          </cell>
          <cell r="F938" t="str">
            <v>M2</v>
          </cell>
          <cell r="G938">
            <v>1</v>
          </cell>
          <cell r="H938">
            <v>0</v>
          </cell>
          <cell r="I938">
            <v>4000</v>
          </cell>
          <cell r="J938">
            <v>0</v>
          </cell>
          <cell r="K938">
            <v>4000</v>
          </cell>
          <cell r="L938">
            <v>0</v>
          </cell>
          <cell r="M938">
            <v>0</v>
          </cell>
          <cell r="N938">
            <v>0</v>
          </cell>
          <cell r="O938">
            <v>0</v>
          </cell>
          <cell r="P938">
            <v>0</v>
          </cell>
          <cell r="Q938">
            <v>0</v>
          </cell>
          <cell r="R938">
            <v>0</v>
          </cell>
        </row>
        <row r="939">
          <cell r="F939" t="str">
            <v/>
          </cell>
          <cell r="G939" t="str">
            <v/>
          </cell>
          <cell r="H939" t="str">
            <v/>
          </cell>
          <cell r="I939" t="str">
            <v/>
          </cell>
          <cell r="J939" t="str">
            <v/>
          </cell>
          <cell r="K939" t="str">
            <v/>
          </cell>
          <cell r="L939" t="str">
            <v/>
          </cell>
          <cell r="M939" t="str">
            <v/>
          </cell>
          <cell r="N939" t="str">
            <v/>
          </cell>
          <cell r="O939" t="str">
            <v/>
          </cell>
          <cell r="P939" t="str">
            <v/>
          </cell>
          <cell r="Q939" t="str">
            <v/>
          </cell>
          <cell r="R939" t="str">
            <v/>
          </cell>
        </row>
        <row r="940">
          <cell r="D940" t="str">
            <v>시트방수(T=2.0mm)</v>
          </cell>
          <cell r="F940" t="str">
            <v>M2</v>
          </cell>
          <cell r="G940">
            <v>1</v>
          </cell>
          <cell r="H940" t="str">
            <v/>
          </cell>
          <cell r="I940">
            <v>11800</v>
          </cell>
          <cell r="J940">
            <v>7500</v>
          </cell>
          <cell r="K940">
            <v>0</v>
          </cell>
          <cell r="L940">
            <v>4300</v>
          </cell>
          <cell r="M940">
            <v>0</v>
          </cell>
          <cell r="N940">
            <v>0</v>
          </cell>
          <cell r="O940">
            <v>0</v>
          </cell>
          <cell r="P940">
            <v>0</v>
          </cell>
          <cell r="Q940">
            <v>0</v>
          </cell>
          <cell r="R940">
            <v>0</v>
          </cell>
        </row>
        <row r="941">
          <cell r="F941" t="str">
            <v/>
          </cell>
          <cell r="G941" t="str">
            <v/>
          </cell>
          <cell r="H941" t="str">
            <v/>
          </cell>
          <cell r="I941" t="str">
            <v/>
          </cell>
          <cell r="J941" t="str">
            <v/>
          </cell>
          <cell r="K941" t="str">
            <v/>
          </cell>
          <cell r="L941" t="str">
            <v/>
          </cell>
          <cell r="M941" t="str">
            <v/>
          </cell>
          <cell r="N941" t="str">
            <v/>
          </cell>
          <cell r="O941" t="str">
            <v/>
          </cell>
          <cell r="P941" t="str">
            <v/>
          </cell>
          <cell r="Q941" t="str">
            <v/>
          </cell>
          <cell r="R941" t="str">
            <v/>
          </cell>
        </row>
        <row r="942">
          <cell r="E942" t="str">
            <v>방수공</v>
          </cell>
          <cell r="F942" t="str">
            <v>M2</v>
          </cell>
          <cell r="G942">
            <v>20</v>
          </cell>
          <cell r="H942">
            <v>0</v>
          </cell>
          <cell r="I942">
            <v>7500</v>
          </cell>
          <cell r="J942">
            <v>7500</v>
          </cell>
          <cell r="K942">
            <v>0</v>
          </cell>
          <cell r="L942">
            <v>0</v>
          </cell>
          <cell r="M942">
            <v>0</v>
          </cell>
          <cell r="N942">
            <v>0</v>
          </cell>
          <cell r="O942">
            <v>0</v>
          </cell>
          <cell r="P942">
            <v>0</v>
          </cell>
          <cell r="Q942">
            <v>0</v>
          </cell>
          <cell r="R942">
            <v>0</v>
          </cell>
        </row>
        <row r="943">
          <cell r="F943" t="str">
            <v>일</v>
          </cell>
          <cell r="G943">
            <v>1</v>
          </cell>
          <cell r="H943">
            <v>0</v>
          </cell>
          <cell r="I943">
            <v>150000</v>
          </cell>
          <cell r="J943">
            <v>150000</v>
          </cell>
          <cell r="K943">
            <v>0</v>
          </cell>
          <cell r="L943">
            <v>0</v>
          </cell>
          <cell r="M943">
            <v>0</v>
          </cell>
          <cell r="N943">
            <v>0</v>
          </cell>
          <cell r="O943">
            <v>0</v>
          </cell>
          <cell r="P943">
            <v>0</v>
          </cell>
          <cell r="Q943">
            <v>0</v>
          </cell>
          <cell r="R943">
            <v>0</v>
          </cell>
        </row>
        <row r="944">
          <cell r="E944" t="str">
            <v>방수시트(T=3.0mm)</v>
          </cell>
          <cell r="F944" t="str">
            <v>M2</v>
          </cell>
          <cell r="G944">
            <v>1</v>
          </cell>
          <cell r="H944">
            <v>0</v>
          </cell>
          <cell r="I944">
            <v>4300</v>
          </cell>
          <cell r="J944">
            <v>0</v>
          </cell>
          <cell r="K944">
            <v>0</v>
          </cell>
          <cell r="L944">
            <v>4300</v>
          </cell>
          <cell r="M944">
            <v>0</v>
          </cell>
          <cell r="N944">
            <v>0</v>
          </cell>
          <cell r="O944">
            <v>0</v>
          </cell>
          <cell r="P944">
            <v>0</v>
          </cell>
          <cell r="Q944">
            <v>0</v>
          </cell>
          <cell r="R944">
            <v>0</v>
          </cell>
        </row>
        <row r="945">
          <cell r="F945" t="str">
            <v>M2</v>
          </cell>
          <cell r="G945">
            <v>1</v>
          </cell>
          <cell r="H945">
            <v>0</v>
          </cell>
          <cell r="I945">
            <v>4300</v>
          </cell>
          <cell r="J945">
            <v>0</v>
          </cell>
          <cell r="K945">
            <v>0</v>
          </cell>
          <cell r="L945">
            <v>4300</v>
          </cell>
          <cell r="M945">
            <v>0</v>
          </cell>
          <cell r="N945">
            <v>0</v>
          </cell>
          <cell r="O945">
            <v>0</v>
          </cell>
          <cell r="P945">
            <v>0</v>
          </cell>
          <cell r="Q945">
            <v>0</v>
          </cell>
          <cell r="R945">
            <v>0</v>
          </cell>
        </row>
        <row r="946">
          <cell r="D946" t="str">
            <v>스틸그레이팅(300×995)</v>
          </cell>
          <cell r="E946" t="str">
            <v>스틸그레이팅(300×995)</v>
          </cell>
          <cell r="F946" t="str">
            <v>M</v>
          </cell>
          <cell r="G946">
            <v>1</v>
          </cell>
          <cell r="H946">
            <v>0</v>
          </cell>
          <cell r="I946">
            <v>20000</v>
          </cell>
          <cell r="J946">
            <v>0</v>
          </cell>
          <cell r="K946">
            <v>0</v>
          </cell>
          <cell r="L946">
            <v>20000</v>
          </cell>
          <cell r="M946">
            <v>0</v>
          </cell>
          <cell r="N946">
            <v>0</v>
          </cell>
          <cell r="O946">
            <v>0</v>
          </cell>
          <cell r="P946">
            <v>0</v>
          </cell>
          <cell r="Q946">
            <v>0</v>
          </cell>
          <cell r="R946">
            <v>0</v>
          </cell>
        </row>
        <row r="947">
          <cell r="F947" t="str">
            <v>EA</v>
          </cell>
          <cell r="G947">
            <v>1</v>
          </cell>
          <cell r="H947">
            <v>0</v>
          </cell>
          <cell r="I947">
            <v>20000</v>
          </cell>
          <cell r="J947">
            <v>0</v>
          </cell>
          <cell r="K947">
            <v>0</v>
          </cell>
          <cell r="L947">
            <v>20000</v>
          </cell>
          <cell r="M947">
            <v>0</v>
          </cell>
          <cell r="N947">
            <v>0</v>
          </cell>
          <cell r="O947">
            <v>0</v>
          </cell>
          <cell r="P947">
            <v>0</v>
          </cell>
          <cell r="Q947">
            <v>0</v>
          </cell>
          <cell r="R947">
            <v>0</v>
          </cell>
        </row>
        <row r="948">
          <cell r="D948" t="str">
            <v>스틸그레이팅(받침대)</v>
          </cell>
          <cell r="E948" t="str">
            <v>스틸받침대</v>
          </cell>
          <cell r="F948" t="str">
            <v>M</v>
          </cell>
          <cell r="G948">
            <v>1</v>
          </cell>
          <cell r="H948">
            <v>0</v>
          </cell>
          <cell r="I948">
            <v>150000</v>
          </cell>
          <cell r="J948">
            <v>0</v>
          </cell>
          <cell r="K948">
            <v>0</v>
          </cell>
          <cell r="L948">
            <v>150000</v>
          </cell>
          <cell r="M948">
            <v>0</v>
          </cell>
          <cell r="N948">
            <v>0</v>
          </cell>
          <cell r="O948">
            <v>0</v>
          </cell>
          <cell r="P948">
            <v>0</v>
          </cell>
          <cell r="Q948">
            <v>0</v>
          </cell>
          <cell r="R948">
            <v>0</v>
          </cell>
        </row>
        <row r="949">
          <cell r="F949" t="str">
            <v>EA</v>
          </cell>
          <cell r="G949">
            <v>1</v>
          </cell>
          <cell r="H949">
            <v>0</v>
          </cell>
          <cell r="I949">
            <v>150000</v>
          </cell>
          <cell r="J949">
            <v>0</v>
          </cell>
          <cell r="K949">
            <v>0</v>
          </cell>
          <cell r="L949">
            <v>150000</v>
          </cell>
          <cell r="M949">
            <v>0</v>
          </cell>
          <cell r="N949">
            <v>0</v>
          </cell>
          <cell r="O949">
            <v>0</v>
          </cell>
          <cell r="P949">
            <v>0</v>
          </cell>
          <cell r="Q949">
            <v>0</v>
          </cell>
          <cell r="R949">
            <v>0</v>
          </cell>
        </row>
        <row r="950">
          <cell r="D950" t="str">
            <v>식재</v>
          </cell>
          <cell r="F950" t="str">
            <v>주</v>
          </cell>
          <cell r="H950" t="str">
            <v/>
          </cell>
          <cell r="I950">
            <v>143167</v>
          </cell>
          <cell r="J950">
            <v>15000</v>
          </cell>
          <cell r="K950">
            <v>0</v>
          </cell>
          <cell r="L950">
            <v>0</v>
          </cell>
          <cell r="M950">
            <v>0</v>
          </cell>
          <cell r="N950">
            <v>0</v>
          </cell>
          <cell r="O950">
            <v>66667</v>
          </cell>
          <cell r="P950">
            <v>52500</v>
          </cell>
          <cell r="Q950">
            <v>0</v>
          </cell>
          <cell r="R950">
            <v>9000</v>
          </cell>
        </row>
        <row r="951">
          <cell r="D951" t="str">
            <v>졸참나무</v>
          </cell>
          <cell r="F951" t="str">
            <v/>
          </cell>
          <cell r="G951" t="str">
            <v/>
          </cell>
          <cell r="H951" t="str">
            <v/>
          </cell>
          <cell r="I951" t="str">
            <v/>
          </cell>
          <cell r="J951" t="str">
            <v/>
          </cell>
          <cell r="K951" t="str">
            <v/>
          </cell>
          <cell r="L951" t="str">
            <v/>
          </cell>
          <cell r="M951" t="str">
            <v/>
          </cell>
          <cell r="N951" t="str">
            <v/>
          </cell>
          <cell r="O951" t="str">
            <v/>
          </cell>
          <cell r="P951" t="str">
            <v/>
          </cell>
          <cell r="Q951" t="str">
            <v/>
          </cell>
          <cell r="R951" t="str">
            <v/>
          </cell>
        </row>
        <row r="952">
          <cell r="E952" t="str">
            <v>보통인부</v>
          </cell>
          <cell r="F952" t="str">
            <v>주</v>
          </cell>
          <cell r="G952">
            <v>3</v>
          </cell>
          <cell r="H952">
            <v>0</v>
          </cell>
          <cell r="I952">
            <v>19500</v>
          </cell>
          <cell r="J952">
            <v>15000</v>
          </cell>
          <cell r="K952">
            <v>0</v>
          </cell>
          <cell r="L952">
            <v>0</v>
          </cell>
          <cell r="M952">
            <v>0</v>
          </cell>
          <cell r="N952">
            <v>0</v>
          </cell>
          <cell r="O952">
            <v>0</v>
          </cell>
          <cell r="P952">
            <v>0</v>
          </cell>
          <cell r="Q952">
            <v>0</v>
          </cell>
          <cell r="R952">
            <v>4500</v>
          </cell>
        </row>
        <row r="953">
          <cell r="F953" t="str">
            <v>일</v>
          </cell>
          <cell r="G953">
            <v>1</v>
          </cell>
          <cell r="H953">
            <v>0</v>
          </cell>
          <cell r="I953">
            <v>58500</v>
          </cell>
          <cell r="J953">
            <v>45000</v>
          </cell>
          <cell r="K953">
            <v>0</v>
          </cell>
          <cell r="L953">
            <v>0</v>
          </cell>
          <cell r="M953">
            <v>0</v>
          </cell>
          <cell r="N953">
            <v>0</v>
          </cell>
          <cell r="O953">
            <v>0</v>
          </cell>
          <cell r="P953">
            <v>0</v>
          </cell>
          <cell r="Q953">
            <v>0</v>
          </cell>
          <cell r="R953">
            <v>13500</v>
          </cell>
        </row>
        <row r="954">
          <cell r="E954" t="str">
            <v>B/H10</v>
          </cell>
          <cell r="F954" t="str">
            <v>주</v>
          </cell>
          <cell r="G954">
            <v>3</v>
          </cell>
          <cell r="H954">
            <v>0</v>
          </cell>
          <cell r="I954">
            <v>123666.66666666667</v>
          </cell>
          <cell r="J954">
            <v>0</v>
          </cell>
          <cell r="K954">
            <v>0</v>
          </cell>
          <cell r="L954">
            <v>0</v>
          </cell>
          <cell r="M954">
            <v>0</v>
          </cell>
          <cell r="N954">
            <v>0</v>
          </cell>
          <cell r="O954">
            <v>66666.666666666672</v>
          </cell>
          <cell r="P954">
            <v>52500</v>
          </cell>
          <cell r="Q954">
            <v>0</v>
          </cell>
          <cell r="R954">
            <v>4500</v>
          </cell>
        </row>
        <row r="955">
          <cell r="F955" t="str">
            <v>일</v>
          </cell>
          <cell r="G955">
            <v>1</v>
          </cell>
          <cell r="H955">
            <v>0</v>
          </cell>
          <cell r="I955">
            <v>371000</v>
          </cell>
          <cell r="J955">
            <v>0</v>
          </cell>
          <cell r="K955">
            <v>0</v>
          </cell>
          <cell r="L955">
            <v>0</v>
          </cell>
          <cell r="M955">
            <v>0</v>
          </cell>
          <cell r="N955">
            <v>0</v>
          </cell>
          <cell r="O955">
            <v>200000</v>
          </cell>
          <cell r="P955">
            <v>157500</v>
          </cell>
          <cell r="Q955">
            <v>0</v>
          </cell>
          <cell r="R955">
            <v>13500</v>
          </cell>
        </row>
        <row r="956">
          <cell r="D956" t="str">
            <v>비탈규준틀</v>
          </cell>
          <cell r="F956" t="str">
            <v>EA</v>
          </cell>
          <cell r="G956">
            <v>1</v>
          </cell>
          <cell r="H956">
            <v>0</v>
          </cell>
          <cell r="I956">
            <v>15000</v>
          </cell>
          <cell r="J956">
            <v>0</v>
          </cell>
          <cell r="K956">
            <v>0</v>
          </cell>
          <cell r="L956">
            <v>15000</v>
          </cell>
          <cell r="M956">
            <v>0</v>
          </cell>
          <cell r="N956">
            <v>0</v>
          </cell>
          <cell r="O956">
            <v>0</v>
          </cell>
          <cell r="P956">
            <v>0</v>
          </cell>
          <cell r="Q956">
            <v>0</v>
          </cell>
          <cell r="R956">
            <v>0</v>
          </cell>
          <cell r="S956">
            <v>0</v>
          </cell>
        </row>
        <row r="957">
          <cell r="F957" t="str">
            <v/>
          </cell>
          <cell r="G957" t="str">
            <v/>
          </cell>
          <cell r="H957">
            <v>0</v>
          </cell>
          <cell r="I957">
            <v>0</v>
          </cell>
          <cell r="J957">
            <v>0</v>
          </cell>
          <cell r="K957">
            <v>0</v>
          </cell>
          <cell r="L957">
            <v>0</v>
          </cell>
          <cell r="M957">
            <v>0</v>
          </cell>
          <cell r="N957">
            <v>0</v>
          </cell>
          <cell r="O957">
            <v>0</v>
          </cell>
          <cell r="P957">
            <v>0</v>
          </cell>
          <cell r="Q957">
            <v>0</v>
          </cell>
          <cell r="R957">
            <v>0</v>
          </cell>
        </row>
        <row r="958">
          <cell r="D958" t="str">
            <v>수평규준틀</v>
          </cell>
          <cell r="F958" t="str">
            <v>EA</v>
          </cell>
          <cell r="G958">
            <v>1</v>
          </cell>
          <cell r="H958">
            <v>0</v>
          </cell>
          <cell r="I958">
            <v>115000</v>
          </cell>
          <cell r="J958">
            <v>0</v>
          </cell>
          <cell r="K958">
            <v>0</v>
          </cell>
          <cell r="L958">
            <v>115000</v>
          </cell>
          <cell r="M958">
            <v>0</v>
          </cell>
          <cell r="N958">
            <v>0</v>
          </cell>
          <cell r="O958">
            <v>0</v>
          </cell>
          <cell r="P958">
            <v>0</v>
          </cell>
          <cell r="Q958">
            <v>0</v>
          </cell>
          <cell r="R958">
            <v>0</v>
          </cell>
        </row>
        <row r="959">
          <cell r="F959" t="str">
            <v/>
          </cell>
          <cell r="G959">
            <v>0</v>
          </cell>
          <cell r="H959">
            <v>0</v>
          </cell>
          <cell r="I959">
            <v>0</v>
          </cell>
          <cell r="J959">
            <v>0</v>
          </cell>
          <cell r="K959">
            <v>0</v>
          </cell>
          <cell r="L959">
            <v>0</v>
          </cell>
          <cell r="M959">
            <v>0</v>
          </cell>
          <cell r="N959">
            <v>0</v>
          </cell>
          <cell r="O959">
            <v>0</v>
          </cell>
          <cell r="P959">
            <v>0</v>
          </cell>
          <cell r="Q959">
            <v>0</v>
          </cell>
          <cell r="R959">
            <v>0</v>
          </cell>
        </row>
        <row r="960">
          <cell r="D960" t="str">
            <v>콘크리트 라이닝측구</v>
          </cell>
          <cell r="F960" t="str">
            <v>M</v>
          </cell>
          <cell r="G960">
            <v>1</v>
          </cell>
          <cell r="H960">
            <v>0</v>
          </cell>
          <cell r="I960">
            <v>14070</v>
          </cell>
          <cell r="J960">
            <v>0</v>
          </cell>
          <cell r="K960">
            <v>14070</v>
          </cell>
          <cell r="L960">
            <v>0</v>
          </cell>
          <cell r="M960">
            <v>0</v>
          </cell>
          <cell r="N960">
            <v>0</v>
          </cell>
          <cell r="O960">
            <v>0</v>
          </cell>
          <cell r="P960">
            <v>0</v>
          </cell>
          <cell r="Q960">
            <v>0</v>
          </cell>
          <cell r="R960">
            <v>0</v>
          </cell>
        </row>
        <row r="961">
          <cell r="F961" t="str">
            <v/>
          </cell>
          <cell r="G961">
            <v>0</v>
          </cell>
          <cell r="H961">
            <v>0</v>
          </cell>
          <cell r="I961">
            <v>0</v>
          </cell>
          <cell r="J961">
            <v>0</v>
          </cell>
          <cell r="K961">
            <v>0</v>
          </cell>
          <cell r="L961">
            <v>0</v>
          </cell>
          <cell r="M961">
            <v>0</v>
          </cell>
          <cell r="N961">
            <v>0</v>
          </cell>
          <cell r="O961">
            <v>0</v>
          </cell>
          <cell r="P961">
            <v>0</v>
          </cell>
          <cell r="Q961">
            <v>0</v>
          </cell>
          <cell r="R961">
            <v>0</v>
          </cell>
        </row>
        <row r="962">
          <cell r="D962" t="str">
            <v>석축쌓기</v>
          </cell>
          <cell r="G962">
            <v>1</v>
          </cell>
          <cell r="H962">
            <v>0</v>
          </cell>
          <cell r="I962">
            <v>27500</v>
          </cell>
          <cell r="J962">
            <v>0</v>
          </cell>
          <cell r="K962">
            <v>27500</v>
          </cell>
          <cell r="L962">
            <v>0</v>
          </cell>
          <cell r="M962">
            <v>0</v>
          </cell>
          <cell r="N962">
            <v>0</v>
          </cell>
          <cell r="O962">
            <v>0</v>
          </cell>
          <cell r="P962">
            <v>0</v>
          </cell>
          <cell r="Q962">
            <v>0</v>
          </cell>
          <cell r="R962">
            <v>0</v>
          </cell>
        </row>
        <row r="963">
          <cell r="G963">
            <v>0</v>
          </cell>
          <cell r="H963">
            <v>0</v>
          </cell>
          <cell r="I963">
            <v>0</v>
          </cell>
          <cell r="J963">
            <v>0</v>
          </cell>
          <cell r="K963">
            <v>0</v>
          </cell>
          <cell r="L963">
            <v>0</v>
          </cell>
          <cell r="M963">
            <v>0</v>
          </cell>
          <cell r="N963">
            <v>0</v>
          </cell>
          <cell r="O963">
            <v>0</v>
          </cell>
          <cell r="P963">
            <v>0</v>
          </cell>
          <cell r="Q963">
            <v>0</v>
          </cell>
          <cell r="R963">
            <v>0</v>
          </cell>
        </row>
        <row r="964">
          <cell r="D964" t="str">
            <v>기초공</v>
          </cell>
          <cell r="G964">
            <v>1</v>
          </cell>
          <cell r="H964">
            <v>0</v>
          </cell>
          <cell r="I964">
            <v>9500</v>
          </cell>
          <cell r="J964">
            <v>0</v>
          </cell>
          <cell r="K964">
            <v>9500</v>
          </cell>
          <cell r="L964">
            <v>0</v>
          </cell>
          <cell r="M964">
            <v>0</v>
          </cell>
          <cell r="N964">
            <v>0</v>
          </cell>
          <cell r="O964">
            <v>0</v>
          </cell>
          <cell r="P964">
            <v>0</v>
          </cell>
          <cell r="Q964">
            <v>0</v>
          </cell>
          <cell r="R964">
            <v>0</v>
          </cell>
        </row>
        <row r="965">
          <cell r="G965">
            <v>0</v>
          </cell>
          <cell r="H965">
            <v>0</v>
          </cell>
          <cell r="I965">
            <v>0</v>
          </cell>
          <cell r="J965">
            <v>0</v>
          </cell>
          <cell r="K965">
            <v>0</v>
          </cell>
          <cell r="L965">
            <v>0</v>
          </cell>
          <cell r="M965">
            <v>0</v>
          </cell>
          <cell r="N965">
            <v>0</v>
          </cell>
          <cell r="O965">
            <v>0</v>
          </cell>
          <cell r="P965">
            <v>0</v>
          </cell>
          <cell r="Q965">
            <v>0</v>
          </cell>
          <cell r="R965">
            <v>0</v>
          </cell>
        </row>
        <row r="966">
          <cell r="D966" t="str">
            <v>중분대 강재거푸집</v>
          </cell>
          <cell r="F966" t="str">
            <v>M2</v>
          </cell>
          <cell r="G966">
            <v>1</v>
          </cell>
          <cell r="H966" t="str">
            <v/>
          </cell>
          <cell r="I966">
            <v>17615</v>
          </cell>
          <cell r="J966">
            <v>1286</v>
          </cell>
          <cell r="K966">
            <v>0</v>
          </cell>
          <cell r="L966">
            <v>9104</v>
          </cell>
          <cell r="M966">
            <v>0</v>
          </cell>
          <cell r="N966">
            <v>6839</v>
          </cell>
          <cell r="O966">
            <v>0</v>
          </cell>
          <cell r="P966">
            <v>0</v>
          </cell>
          <cell r="Q966">
            <v>0</v>
          </cell>
          <cell r="R966">
            <v>386</v>
          </cell>
        </row>
        <row r="967">
          <cell r="F967" t="str">
            <v/>
          </cell>
          <cell r="G967" t="str">
            <v/>
          </cell>
          <cell r="H967" t="str">
            <v/>
          </cell>
          <cell r="I967" t="str">
            <v/>
          </cell>
          <cell r="J967" t="str">
            <v/>
          </cell>
          <cell r="K967" t="str">
            <v/>
          </cell>
          <cell r="L967" t="str">
            <v/>
          </cell>
          <cell r="M967" t="str">
            <v/>
          </cell>
          <cell r="N967" t="str">
            <v/>
          </cell>
          <cell r="O967" t="str">
            <v/>
          </cell>
          <cell r="P967" t="str">
            <v/>
          </cell>
          <cell r="Q967" t="str">
            <v/>
          </cell>
          <cell r="R967" t="str">
            <v/>
          </cell>
        </row>
        <row r="968">
          <cell r="D968" t="str">
            <v>면보수,크랙보수</v>
          </cell>
          <cell r="F968" t="str">
            <v>M2</v>
          </cell>
          <cell r="G968">
            <v>1</v>
          </cell>
          <cell r="H968" t="str">
            <v/>
          </cell>
          <cell r="I968">
            <v>647</v>
          </cell>
          <cell r="J968">
            <v>497.69230769230768</v>
          </cell>
          <cell r="K968">
            <v>0</v>
          </cell>
          <cell r="L968">
            <v>0</v>
          </cell>
          <cell r="M968">
            <v>0</v>
          </cell>
          <cell r="N968">
            <v>0</v>
          </cell>
          <cell r="O968">
            <v>0</v>
          </cell>
          <cell r="P968">
            <v>0</v>
          </cell>
          <cell r="Q968">
            <v>0</v>
          </cell>
          <cell r="R968">
            <v>149.30769230769229</v>
          </cell>
        </row>
        <row r="969">
          <cell r="F969" t="str">
            <v/>
          </cell>
          <cell r="G969" t="str">
            <v/>
          </cell>
          <cell r="H969" t="str">
            <v/>
          </cell>
          <cell r="I969" t="str">
            <v/>
          </cell>
          <cell r="J969" t="str">
            <v/>
          </cell>
          <cell r="K969" t="str">
            <v/>
          </cell>
          <cell r="L969" t="str">
            <v/>
          </cell>
          <cell r="M969" t="str">
            <v/>
          </cell>
          <cell r="N969" t="str">
            <v/>
          </cell>
          <cell r="O969" t="str">
            <v/>
          </cell>
          <cell r="P969" t="str">
            <v/>
          </cell>
          <cell r="Q969" t="str">
            <v/>
          </cell>
          <cell r="R969" t="str">
            <v/>
          </cell>
        </row>
        <row r="970">
          <cell r="E970" t="str">
            <v>보통인부</v>
          </cell>
          <cell r="F970" t="str">
            <v>M2</v>
          </cell>
          <cell r="G970">
            <v>90.417310664605878</v>
          </cell>
          <cell r="H970">
            <v>0</v>
          </cell>
          <cell r="I970">
            <v>647</v>
          </cell>
          <cell r="J970">
            <v>497.69230769230768</v>
          </cell>
          <cell r="K970">
            <v>0</v>
          </cell>
          <cell r="L970">
            <v>0</v>
          </cell>
          <cell r="M970">
            <v>0</v>
          </cell>
          <cell r="N970">
            <v>0</v>
          </cell>
          <cell r="O970">
            <v>0</v>
          </cell>
          <cell r="P970">
            <v>0</v>
          </cell>
          <cell r="Q970">
            <v>0</v>
          </cell>
          <cell r="R970">
            <v>149.30769230769229</v>
          </cell>
        </row>
        <row r="971">
          <cell r="F971" t="str">
            <v>일</v>
          </cell>
          <cell r="G971">
            <v>1</v>
          </cell>
          <cell r="H971">
            <v>0</v>
          </cell>
          <cell r="I971">
            <v>58500</v>
          </cell>
          <cell r="J971">
            <v>45000</v>
          </cell>
          <cell r="K971">
            <v>0</v>
          </cell>
          <cell r="L971">
            <v>0</v>
          </cell>
          <cell r="M971">
            <v>0</v>
          </cell>
          <cell r="N971">
            <v>0</v>
          </cell>
          <cell r="O971">
            <v>0</v>
          </cell>
          <cell r="P971">
            <v>0</v>
          </cell>
          <cell r="Q971">
            <v>0</v>
          </cell>
          <cell r="R971">
            <v>13500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dt"/>
      <sheetName val="공사원가"/>
      <sheetName val="내역서집계표"/>
      <sheetName val="내역서99-4"/>
      <sheetName val="일위대가집계표"/>
      <sheetName val="정부노임단가"/>
      <sheetName val="단가조사서"/>
      <sheetName val="견적중기"/>
      <sheetName val="중기산출근거"/>
      <sheetName val="중기집계표"/>
      <sheetName val="중기계산"/>
      <sheetName val="주입율"/>
      <sheetName val="토공일위"/>
      <sheetName val="공통일위"/>
      <sheetName val="일반토목공통일위"/>
      <sheetName val="LW일위"/>
      <sheetName val="토공-토사"/>
      <sheetName val="풍화암굴착및상차"/>
      <sheetName val="토사운반및사토장정리"/>
      <sheetName val="풍화암운반및사토장정리"/>
      <sheetName val="가시-토사천공"/>
      <sheetName val="가시-풍화암천공"/>
      <sheetName val="가시-연암천공"/>
      <sheetName val="가시-파일박기(디젤햄머)"/>
      <sheetName val="가시-파일뽑기(진동햄머)"/>
      <sheetName val="가시-띠장설치및철거"/>
      <sheetName val="케이싱설치"/>
      <sheetName val="가시-토류판설치-버팀보"/>
      <sheetName val="가시-버팀보3"/>
      <sheetName val="가시-버팀보9"/>
      <sheetName val="RCD-장비운반"/>
      <sheetName val="RCD-STAND파일압입"/>
      <sheetName val="RCD-장비이동및거치"/>
      <sheetName val="RCD-굴착(풍화암)"/>
      <sheetName val="RCD-굴착(기반암)"/>
      <sheetName val="RCD-슬라임처리"/>
      <sheetName val="RCD-말뚝조성공"/>
      <sheetName val="RCD-두부정리"/>
      <sheetName val="어스앵카-천공(토사)"/>
      <sheetName val="어스앵카-천공(풍화암)"/>
      <sheetName val="어스앵카-천공(연암)"/>
      <sheetName val="어스앵커-pc강선"/>
      <sheetName val="어스앵커-그라우팅"/>
      <sheetName val="어스앵커-pc콘"/>
      <sheetName val="이토상차및운반"/>
      <sheetName val="SCW-파일건입(디젤햄머)"/>
      <sheetName val="RCD-STRAND PILE 압입및굴착"/>
      <sheetName val="부대공-강재운반1"/>
      <sheetName val="철근운반"/>
      <sheetName val="부대공-시멘트운반"/>
      <sheetName val="혼합골재포설및다짐"/>
      <sheetName val="노체다짐"/>
      <sheetName val="노상다짐"/>
      <sheetName val="보조기층포설"/>
      <sheetName val="아스콘기층포장"/>
      <sheetName val="아스콘표층포장"/>
      <sheetName val="프라임코팅포설"/>
      <sheetName val="텍코팅포설"/>
      <sheetName val="24"/>
    </sheetNames>
    <sheetDataSet>
      <sheetData sheetId="0" refreshError="1"/>
      <sheetData sheetId="1"/>
      <sheetData sheetId="2"/>
      <sheetData sheetId="3"/>
      <sheetData sheetId="4"/>
      <sheetData sheetId="5">
        <row r="5">
          <cell r="D5" t="str">
            <v>(발표일:99.1.1)</v>
          </cell>
          <cell r="E5" t="str">
            <v>(발표일:98.9.1)</v>
          </cell>
          <cell r="F5" t="str">
            <v>(발표일:98.1.1)</v>
          </cell>
        </row>
        <row r="6">
          <cell r="A6" t="str">
            <v>L001</v>
          </cell>
          <cell r="B6" t="str">
            <v>갱    부</v>
          </cell>
          <cell r="C6" t="str">
            <v>인</v>
          </cell>
          <cell r="D6">
            <v>46995</v>
          </cell>
          <cell r="E6">
            <v>50308</v>
          </cell>
          <cell r="F6">
            <v>56352</v>
          </cell>
        </row>
        <row r="7">
          <cell r="A7" t="str">
            <v>L002</v>
          </cell>
          <cell r="B7" t="str">
            <v>도 목 수</v>
          </cell>
          <cell r="C7" t="str">
            <v>인</v>
          </cell>
          <cell r="D7">
            <v>0</v>
          </cell>
          <cell r="E7">
            <v>0</v>
          </cell>
          <cell r="F7">
            <v>81068</v>
          </cell>
        </row>
        <row r="8">
          <cell r="A8" t="str">
            <v>L003</v>
          </cell>
          <cell r="B8" t="str">
            <v>건축목공</v>
          </cell>
          <cell r="C8" t="str">
            <v>인</v>
          </cell>
          <cell r="D8">
            <v>62310</v>
          </cell>
          <cell r="E8">
            <v>65713</v>
          </cell>
          <cell r="F8">
            <v>71803</v>
          </cell>
        </row>
        <row r="9">
          <cell r="A9" t="str">
            <v>L004</v>
          </cell>
          <cell r="B9" t="str">
            <v>형틀목공</v>
          </cell>
          <cell r="C9" t="str">
            <v>인</v>
          </cell>
          <cell r="D9">
            <v>62603</v>
          </cell>
          <cell r="E9">
            <v>65381</v>
          </cell>
          <cell r="F9">
            <v>75306</v>
          </cell>
        </row>
        <row r="10">
          <cell r="A10" t="str">
            <v>L005</v>
          </cell>
          <cell r="B10" t="str">
            <v>창호목공</v>
          </cell>
          <cell r="C10" t="str">
            <v>인</v>
          </cell>
          <cell r="D10">
            <v>56563</v>
          </cell>
          <cell r="E10">
            <v>61043</v>
          </cell>
          <cell r="F10">
            <v>66162</v>
          </cell>
        </row>
        <row r="11">
          <cell r="A11" t="str">
            <v>L006</v>
          </cell>
          <cell r="B11" t="str">
            <v>철 골 공</v>
          </cell>
          <cell r="C11" t="str">
            <v>인</v>
          </cell>
          <cell r="D11">
            <v>60500</v>
          </cell>
          <cell r="E11">
            <v>64796</v>
          </cell>
          <cell r="F11">
            <v>73514</v>
          </cell>
        </row>
        <row r="12">
          <cell r="A12" t="str">
            <v>L007</v>
          </cell>
          <cell r="B12" t="str">
            <v>철    공</v>
          </cell>
          <cell r="C12" t="str">
            <v>인</v>
          </cell>
          <cell r="D12">
            <v>59797</v>
          </cell>
          <cell r="E12">
            <v>59917</v>
          </cell>
          <cell r="F12">
            <v>72430</v>
          </cell>
        </row>
        <row r="13">
          <cell r="A13" t="str">
            <v>L008</v>
          </cell>
          <cell r="B13" t="str">
            <v>철 근 공</v>
          </cell>
          <cell r="C13" t="str">
            <v>인</v>
          </cell>
          <cell r="D13">
            <v>65147</v>
          </cell>
          <cell r="E13">
            <v>66944</v>
          </cell>
          <cell r="F13">
            <v>77839</v>
          </cell>
        </row>
        <row r="14">
          <cell r="A14" t="str">
            <v>L009</v>
          </cell>
          <cell r="B14" t="str">
            <v>철 판 공</v>
          </cell>
          <cell r="C14" t="str">
            <v>인</v>
          </cell>
          <cell r="D14">
            <v>61774</v>
          </cell>
          <cell r="E14">
            <v>68465</v>
          </cell>
          <cell r="F14">
            <v>73217</v>
          </cell>
        </row>
        <row r="15">
          <cell r="A15" t="str">
            <v>L010</v>
          </cell>
          <cell r="B15" t="str">
            <v>셧 터 공</v>
          </cell>
          <cell r="C15" t="str">
            <v>인</v>
          </cell>
          <cell r="D15">
            <v>55318</v>
          </cell>
          <cell r="E15">
            <v>58035</v>
          </cell>
          <cell r="F15">
            <v>64659</v>
          </cell>
        </row>
        <row r="16">
          <cell r="A16" t="str">
            <v>L011</v>
          </cell>
          <cell r="B16" t="str">
            <v>샷 시 공</v>
          </cell>
          <cell r="C16" t="str">
            <v>인</v>
          </cell>
          <cell r="D16">
            <v>55318</v>
          </cell>
          <cell r="E16">
            <v>58035</v>
          </cell>
          <cell r="F16">
            <v>65647</v>
          </cell>
        </row>
        <row r="17">
          <cell r="A17" t="str">
            <v>L012</v>
          </cell>
          <cell r="B17" t="str">
            <v>절 단 공</v>
          </cell>
          <cell r="C17" t="str">
            <v>인</v>
          </cell>
          <cell r="D17">
            <v>59642</v>
          </cell>
          <cell r="E17">
            <v>67321</v>
          </cell>
          <cell r="F17">
            <v>65881</v>
          </cell>
        </row>
        <row r="18">
          <cell r="A18" t="str">
            <v>L013</v>
          </cell>
          <cell r="B18" t="str">
            <v>석    공</v>
          </cell>
          <cell r="C18" t="str">
            <v>인</v>
          </cell>
          <cell r="D18">
            <v>69257</v>
          </cell>
          <cell r="E18">
            <v>67292</v>
          </cell>
          <cell r="F18">
            <v>77005</v>
          </cell>
        </row>
        <row r="19">
          <cell r="A19" t="str">
            <v>L014</v>
          </cell>
          <cell r="B19" t="str">
            <v>특수비계공(15M이상)</v>
          </cell>
          <cell r="C19" t="str">
            <v>인</v>
          </cell>
          <cell r="D19">
            <v>78766</v>
          </cell>
          <cell r="E19">
            <v>75380</v>
          </cell>
          <cell r="F19">
            <v>85884</v>
          </cell>
        </row>
        <row r="20">
          <cell r="A20" t="str">
            <v>L015</v>
          </cell>
          <cell r="B20" t="str">
            <v>비 계 공</v>
          </cell>
          <cell r="C20" t="str">
            <v>인</v>
          </cell>
          <cell r="D20">
            <v>66531</v>
          </cell>
          <cell r="E20">
            <v>69324</v>
          </cell>
          <cell r="F20">
            <v>79467</v>
          </cell>
        </row>
        <row r="21">
          <cell r="A21" t="str">
            <v>L016</v>
          </cell>
          <cell r="B21" t="str">
            <v>동 발 공(터 널)</v>
          </cell>
          <cell r="C21" t="str">
            <v>인</v>
          </cell>
          <cell r="D21">
            <v>61285</v>
          </cell>
          <cell r="E21">
            <v>59691</v>
          </cell>
          <cell r="F21">
            <v>65485</v>
          </cell>
        </row>
        <row r="22">
          <cell r="A22" t="str">
            <v>L017</v>
          </cell>
          <cell r="B22" t="str">
            <v>조 적 공</v>
          </cell>
          <cell r="C22" t="str">
            <v>인</v>
          </cell>
          <cell r="D22">
            <v>58512</v>
          </cell>
          <cell r="E22">
            <v>58379</v>
          </cell>
          <cell r="F22">
            <v>67986</v>
          </cell>
        </row>
        <row r="23">
          <cell r="A23" t="str">
            <v>L018</v>
          </cell>
          <cell r="B23" t="str">
            <v>벽돌(블럭)제작공</v>
          </cell>
          <cell r="C23" t="str">
            <v>인</v>
          </cell>
          <cell r="D23">
            <v>56942</v>
          </cell>
          <cell r="E23">
            <v>57334</v>
          </cell>
          <cell r="F23">
            <v>61291</v>
          </cell>
        </row>
        <row r="24">
          <cell r="A24" t="str">
            <v>L019</v>
          </cell>
          <cell r="B24" t="str">
            <v>연 돌 공</v>
          </cell>
          <cell r="C24" t="str">
            <v>인</v>
          </cell>
          <cell r="D24">
            <v>58512</v>
          </cell>
          <cell r="E24">
            <v>58379</v>
          </cell>
          <cell r="F24">
            <v>72745</v>
          </cell>
        </row>
        <row r="25">
          <cell r="A25" t="str">
            <v>L020</v>
          </cell>
          <cell r="B25" t="str">
            <v>미 장 공</v>
          </cell>
          <cell r="C25" t="str">
            <v>인</v>
          </cell>
          <cell r="D25">
            <v>59451</v>
          </cell>
          <cell r="E25">
            <v>61569</v>
          </cell>
          <cell r="F25">
            <v>71283</v>
          </cell>
        </row>
        <row r="26">
          <cell r="A26" t="str">
            <v>L021</v>
          </cell>
          <cell r="B26" t="str">
            <v>방 수 공</v>
          </cell>
          <cell r="C26" t="str">
            <v>인</v>
          </cell>
          <cell r="D26">
            <v>50866</v>
          </cell>
          <cell r="E26">
            <v>51640</v>
          </cell>
          <cell r="F26">
            <v>57701</v>
          </cell>
        </row>
        <row r="27">
          <cell r="A27" t="str">
            <v>L022</v>
          </cell>
          <cell r="B27" t="str">
            <v>타 일 공</v>
          </cell>
          <cell r="C27" t="str">
            <v>인</v>
          </cell>
          <cell r="D27">
            <v>58994</v>
          </cell>
          <cell r="E27">
            <v>60706</v>
          </cell>
          <cell r="F27">
            <v>68147</v>
          </cell>
        </row>
        <row r="28">
          <cell r="A28" t="str">
            <v>L023</v>
          </cell>
          <cell r="B28" t="str">
            <v>줄 눈 공</v>
          </cell>
          <cell r="C28" t="str">
            <v>인</v>
          </cell>
          <cell r="D28">
            <v>58172</v>
          </cell>
          <cell r="E28">
            <v>55387</v>
          </cell>
          <cell r="F28">
            <v>63589</v>
          </cell>
        </row>
        <row r="29">
          <cell r="A29" t="str">
            <v>L024</v>
          </cell>
          <cell r="B29" t="str">
            <v>연 마 공</v>
          </cell>
          <cell r="C29" t="str">
            <v>인</v>
          </cell>
          <cell r="D29">
            <v>56709</v>
          </cell>
          <cell r="E29">
            <v>54957</v>
          </cell>
          <cell r="F29">
            <v>67289</v>
          </cell>
        </row>
        <row r="30">
          <cell r="A30" t="str">
            <v>L025</v>
          </cell>
          <cell r="B30" t="str">
            <v>콘크리트공</v>
          </cell>
          <cell r="C30" t="str">
            <v>인</v>
          </cell>
          <cell r="D30">
            <v>60596</v>
          </cell>
          <cell r="E30">
            <v>63605</v>
          </cell>
          <cell r="F30">
            <v>71184</v>
          </cell>
        </row>
        <row r="31">
          <cell r="A31" t="str">
            <v>L026</v>
          </cell>
          <cell r="B31" t="str">
            <v>바이브레타공</v>
          </cell>
          <cell r="C31" t="str">
            <v>인</v>
          </cell>
          <cell r="D31">
            <v>60596</v>
          </cell>
          <cell r="E31">
            <v>63605</v>
          </cell>
          <cell r="F31">
            <v>69081</v>
          </cell>
        </row>
        <row r="32">
          <cell r="A32" t="str">
            <v>L027</v>
          </cell>
          <cell r="B32" t="str">
            <v>보일러공</v>
          </cell>
          <cell r="C32" t="str">
            <v>인</v>
          </cell>
          <cell r="D32">
            <v>48190</v>
          </cell>
          <cell r="E32">
            <v>52463</v>
          </cell>
          <cell r="F32">
            <v>56787</v>
          </cell>
        </row>
        <row r="33">
          <cell r="A33" t="str">
            <v>L028</v>
          </cell>
          <cell r="B33" t="str">
            <v>배 관 공</v>
          </cell>
          <cell r="C33" t="str">
            <v>인</v>
          </cell>
          <cell r="D33">
            <v>48833</v>
          </cell>
          <cell r="E33">
            <v>52004</v>
          </cell>
          <cell r="F33">
            <v>58907</v>
          </cell>
        </row>
        <row r="34">
          <cell r="A34" t="str">
            <v>L029</v>
          </cell>
          <cell r="B34" t="str">
            <v>온 돌 공</v>
          </cell>
          <cell r="C34" t="str">
            <v>인</v>
          </cell>
          <cell r="D34">
            <v>59451</v>
          </cell>
          <cell r="E34">
            <v>61569</v>
          </cell>
          <cell r="F34">
            <v>54720</v>
          </cell>
        </row>
        <row r="35">
          <cell r="A35" t="str">
            <v>L030</v>
          </cell>
          <cell r="B35" t="str">
            <v>위 생 공</v>
          </cell>
          <cell r="C35" t="str">
            <v>인</v>
          </cell>
          <cell r="D35">
            <v>48855</v>
          </cell>
          <cell r="E35">
            <v>51145</v>
          </cell>
          <cell r="F35">
            <v>59212</v>
          </cell>
        </row>
        <row r="36">
          <cell r="A36" t="str">
            <v>L031</v>
          </cell>
          <cell r="B36" t="str">
            <v>보 온 공</v>
          </cell>
          <cell r="C36" t="str">
            <v>인</v>
          </cell>
          <cell r="D36">
            <v>49987</v>
          </cell>
          <cell r="E36">
            <v>54125</v>
          </cell>
          <cell r="F36">
            <v>63143</v>
          </cell>
        </row>
        <row r="37">
          <cell r="A37" t="str">
            <v>L032</v>
          </cell>
          <cell r="B37" t="str">
            <v>도 장 공</v>
          </cell>
          <cell r="C37" t="str">
            <v>인</v>
          </cell>
          <cell r="D37">
            <v>52915</v>
          </cell>
          <cell r="E37">
            <v>55640</v>
          </cell>
          <cell r="F37">
            <v>63038</v>
          </cell>
        </row>
        <row r="38">
          <cell r="A38" t="str">
            <v>L033</v>
          </cell>
          <cell r="B38" t="str">
            <v>내 장 공</v>
          </cell>
          <cell r="C38" t="str">
            <v>인</v>
          </cell>
          <cell r="D38">
            <v>58768</v>
          </cell>
          <cell r="E38">
            <v>59767</v>
          </cell>
          <cell r="F38">
            <v>72244</v>
          </cell>
        </row>
        <row r="39">
          <cell r="A39" t="str">
            <v>L034</v>
          </cell>
          <cell r="B39" t="str">
            <v>도 배 공</v>
          </cell>
          <cell r="C39" t="str">
            <v>인</v>
          </cell>
          <cell r="D39">
            <v>51632</v>
          </cell>
          <cell r="E39">
            <v>51201</v>
          </cell>
          <cell r="F39">
            <v>58443</v>
          </cell>
        </row>
        <row r="40">
          <cell r="A40" t="str">
            <v>L035</v>
          </cell>
          <cell r="B40" t="str">
            <v>아스타일공</v>
          </cell>
          <cell r="C40" t="str">
            <v>인</v>
          </cell>
          <cell r="D40">
            <v>58994</v>
          </cell>
          <cell r="E40">
            <v>60706</v>
          </cell>
          <cell r="F40">
            <v>71686</v>
          </cell>
        </row>
        <row r="41">
          <cell r="A41" t="str">
            <v>L036</v>
          </cell>
          <cell r="B41" t="str">
            <v>기 와 공</v>
          </cell>
          <cell r="C41" t="str">
            <v>인</v>
          </cell>
          <cell r="D41">
            <v>68363</v>
          </cell>
          <cell r="E41">
            <v>64891</v>
          </cell>
          <cell r="F41">
            <v>69476</v>
          </cell>
        </row>
        <row r="42">
          <cell r="A42" t="str">
            <v>L037</v>
          </cell>
          <cell r="B42" t="str">
            <v>슬레이트공</v>
          </cell>
          <cell r="C42" t="str">
            <v>인</v>
          </cell>
          <cell r="D42">
            <v>68363</v>
          </cell>
          <cell r="E42">
            <v>64891</v>
          </cell>
          <cell r="F42">
            <v>72727</v>
          </cell>
        </row>
        <row r="43">
          <cell r="A43" t="str">
            <v>L038</v>
          </cell>
          <cell r="B43" t="str">
            <v>화약취급공</v>
          </cell>
          <cell r="C43" t="str">
            <v>인</v>
          </cell>
          <cell r="D43">
            <v>67520</v>
          </cell>
          <cell r="E43">
            <v>60578</v>
          </cell>
          <cell r="F43">
            <v>69595</v>
          </cell>
        </row>
        <row r="44">
          <cell r="A44" t="str">
            <v>L039</v>
          </cell>
          <cell r="B44" t="str">
            <v>착 암 공</v>
          </cell>
          <cell r="C44" t="str">
            <v>인</v>
          </cell>
          <cell r="D44">
            <v>50107</v>
          </cell>
          <cell r="E44">
            <v>54279</v>
          </cell>
          <cell r="F44">
            <v>57292</v>
          </cell>
        </row>
        <row r="45">
          <cell r="A45" t="str">
            <v>L040</v>
          </cell>
          <cell r="B45" t="str">
            <v>보 안 공</v>
          </cell>
          <cell r="C45" t="str">
            <v>인</v>
          </cell>
          <cell r="D45">
            <v>41224</v>
          </cell>
          <cell r="E45">
            <v>44036</v>
          </cell>
          <cell r="F45">
            <v>41290</v>
          </cell>
        </row>
        <row r="46">
          <cell r="A46" t="str">
            <v>L041</v>
          </cell>
          <cell r="B46" t="str">
            <v>포 장 공</v>
          </cell>
          <cell r="C46" t="str">
            <v>인</v>
          </cell>
          <cell r="D46">
            <v>59695</v>
          </cell>
          <cell r="E46">
            <v>56237</v>
          </cell>
          <cell r="F46">
            <v>65494</v>
          </cell>
        </row>
        <row r="47">
          <cell r="A47" t="str">
            <v>L042</v>
          </cell>
          <cell r="B47" t="str">
            <v>포 설 공</v>
          </cell>
          <cell r="C47" t="str">
            <v>인</v>
          </cell>
          <cell r="D47">
            <v>53731</v>
          </cell>
          <cell r="E47">
            <v>54013</v>
          </cell>
          <cell r="F47">
            <v>65082</v>
          </cell>
        </row>
        <row r="48">
          <cell r="A48" t="str">
            <v>L043</v>
          </cell>
          <cell r="B48" t="str">
            <v>궤 도 공</v>
          </cell>
          <cell r="C48" t="str">
            <v>인</v>
          </cell>
          <cell r="D48">
            <v>53629</v>
          </cell>
          <cell r="E48">
            <v>62818</v>
          </cell>
          <cell r="F48">
            <v>60000</v>
          </cell>
        </row>
        <row r="49">
          <cell r="A49" t="str">
            <v>L044</v>
          </cell>
          <cell r="B49" t="str">
            <v>용 접 공(철 도)</v>
          </cell>
          <cell r="C49" t="str">
            <v>인</v>
          </cell>
          <cell r="D49">
            <v>58661</v>
          </cell>
          <cell r="E49">
            <v>55736</v>
          </cell>
          <cell r="F49">
            <v>67201</v>
          </cell>
        </row>
        <row r="50">
          <cell r="A50" t="str">
            <v>L045</v>
          </cell>
          <cell r="B50" t="str">
            <v>잠 수 부</v>
          </cell>
          <cell r="C50" t="str">
            <v>인</v>
          </cell>
          <cell r="D50">
            <v>87712</v>
          </cell>
          <cell r="E50">
            <v>73901</v>
          </cell>
          <cell r="F50">
            <v>81832</v>
          </cell>
        </row>
        <row r="51">
          <cell r="A51" t="str">
            <v>L046</v>
          </cell>
          <cell r="B51" t="str">
            <v>잠 함 공</v>
          </cell>
          <cell r="C51" t="str">
            <v>인</v>
          </cell>
          <cell r="D51">
            <v>0</v>
          </cell>
          <cell r="E51">
            <v>0</v>
          </cell>
          <cell r="F51">
            <v>0</v>
          </cell>
        </row>
        <row r="52">
          <cell r="A52" t="str">
            <v>L047</v>
          </cell>
          <cell r="B52" t="str">
            <v>보 링 공</v>
          </cell>
          <cell r="C52" t="str">
            <v>인</v>
          </cell>
          <cell r="D52">
            <v>50288</v>
          </cell>
          <cell r="E52">
            <v>53721</v>
          </cell>
          <cell r="F52">
            <v>58626</v>
          </cell>
        </row>
        <row r="53">
          <cell r="A53" t="str">
            <v>L049</v>
          </cell>
          <cell r="B53" t="str">
            <v>영림기사</v>
          </cell>
          <cell r="C53" t="str">
            <v>인</v>
          </cell>
          <cell r="D53">
            <v>0</v>
          </cell>
          <cell r="E53">
            <v>0</v>
          </cell>
          <cell r="F53">
            <v>72675</v>
          </cell>
        </row>
        <row r="54">
          <cell r="A54" t="str">
            <v>L050</v>
          </cell>
          <cell r="B54" t="str">
            <v>조 경 공</v>
          </cell>
          <cell r="C54" t="str">
            <v>인</v>
          </cell>
          <cell r="D54">
            <v>50250</v>
          </cell>
          <cell r="E54">
            <v>50321</v>
          </cell>
          <cell r="F54">
            <v>60207</v>
          </cell>
        </row>
        <row r="55">
          <cell r="A55" t="str">
            <v>L051</v>
          </cell>
          <cell r="B55" t="str">
            <v>벌 목 부</v>
          </cell>
          <cell r="C55" t="str">
            <v>인</v>
          </cell>
          <cell r="D55">
            <v>57718</v>
          </cell>
          <cell r="E55">
            <v>64902</v>
          </cell>
          <cell r="F55">
            <v>66433</v>
          </cell>
        </row>
        <row r="56">
          <cell r="A56" t="str">
            <v>L052</v>
          </cell>
          <cell r="B56" t="str">
            <v>조림인부</v>
          </cell>
          <cell r="C56" t="str">
            <v>인</v>
          </cell>
          <cell r="D56">
            <v>43854</v>
          </cell>
          <cell r="E56">
            <v>32014</v>
          </cell>
          <cell r="F56">
            <v>53688</v>
          </cell>
        </row>
        <row r="57">
          <cell r="A57" t="str">
            <v>L053</v>
          </cell>
          <cell r="B57" t="str">
            <v>플랜트 기계설치공</v>
          </cell>
          <cell r="C57" t="str">
            <v>인</v>
          </cell>
          <cell r="D57">
            <v>59903</v>
          </cell>
          <cell r="E57">
            <v>61521</v>
          </cell>
          <cell r="F57">
            <v>80805</v>
          </cell>
        </row>
        <row r="58">
          <cell r="A58" t="str">
            <v>L054</v>
          </cell>
          <cell r="B58" t="str">
            <v>플랜트 용접공</v>
          </cell>
          <cell r="C58" t="str">
            <v>인</v>
          </cell>
          <cell r="D58">
            <v>63349</v>
          </cell>
          <cell r="E58">
            <v>69101</v>
          </cell>
          <cell r="F58">
            <v>95379</v>
          </cell>
        </row>
        <row r="59">
          <cell r="A59" t="str">
            <v>L055</v>
          </cell>
          <cell r="B59" t="str">
            <v>플랜트 배관공</v>
          </cell>
          <cell r="C59" t="str">
            <v>인</v>
          </cell>
          <cell r="D59">
            <v>66377</v>
          </cell>
          <cell r="E59">
            <v>76135</v>
          </cell>
          <cell r="F59">
            <v>97219</v>
          </cell>
        </row>
        <row r="60">
          <cell r="A60" t="str">
            <v>L056</v>
          </cell>
          <cell r="B60" t="str">
            <v>플랜트 제관공</v>
          </cell>
          <cell r="C60" t="str">
            <v>인</v>
          </cell>
          <cell r="D60">
            <v>54813</v>
          </cell>
          <cell r="E60">
            <v>60834</v>
          </cell>
          <cell r="F60">
            <v>81966</v>
          </cell>
        </row>
        <row r="61">
          <cell r="A61" t="str">
            <v>L057</v>
          </cell>
          <cell r="B61" t="str">
            <v>시공측량사</v>
          </cell>
          <cell r="C61" t="str">
            <v>인</v>
          </cell>
          <cell r="D61">
            <v>44848</v>
          </cell>
          <cell r="E61">
            <v>47571</v>
          </cell>
          <cell r="F61">
            <v>58506</v>
          </cell>
        </row>
        <row r="62">
          <cell r="A62" t="str">
            <v>L058</v>
          </cell>
          <cell r="B62" t="str">
            <v>시공측량사조수</v>
          </cell>
          <cell r="C62" t="str">
            <v>인</v>
          </cell>
          <cell r="D62">
            <v>33985</v>
          </cell>
          <cell r="E62">
            <v>32619</v>
          </cell>
          <cell r="F62">
            <v>38777</v>
          </cell>
        </row>
        <row r="63">
          <cell r="A63" t="str">
            <v>L059</v>
          </cell>
          <cell r="B63" t="str">
            <v>측    부</v>
          </cell>
          <cell r="C63" t="str">
            <v>인</v>
          </cell>
          <cell r="D63">
            <v>26699</v>
          </cell>
          <cell r="E63">
            <v>32690</v>
          </cell>
          <cell r="F63">
            <v>32725</v>
          </cell>
        </row>
        <row r="64">
          <cell r="A64" t="str">
            <v>L060</v>
          </cell>
          <cell r="B64" t="str">
            <v>검 조 부</v>
          </cell>
          <cell r="C64" t="str">
            <v>인</v>
          </cell>
          <cell r="D64">
            <v>33755</v>
          </cell>
          <cell r="E64">
            <v>34098</v>
          </cell>
          <cell r="F64">
            <v>32800</v>
          </cell>
        </row>
        <row r="65">
          <cell r="A65" t="str">
            <v>L061</v>
          </cell>
          <cell r="B65" t="str">
            <v>송전전공</v>
          </cell>
          <cell r="C65" t="str">
            <v>인</v>
          </cell>
          <cell r="D65">
            <v>197482</v>
          </cell>
          <cell r="E65">
            <v>188956</v>
          </cell>
          <cell r="F65">
            <v>234733</v>
          </cell>
        </row>
        <row r="66">
          <cell r="A66" t="str">
            <v>L062</v>
          </cell>
          <cell r="B66" t="str">
            <v>배전전공</v>
          </cell>
          <cell r="C66" t="str">
            <v>인</v>
          </cell>
          <cell r="D66">
            <v>176615</v>
          </cell>
          <cell r="E66">
            <v>164094</v>
          </cell>
          <cell r="F66">
            <v>192602</v>
          </cell>
        </row>
        <row r="67">
          <cell r="A67" t="str">
            <v>L063</v>
          </cell>
          <cell r="B67" t="str">
            <v>플랜트 전공</v>
          </cell>
          <cell r="C67" t="str">
            <v>인</v>
          </cell>
          <cell r="D67">
            <v>52369</v>
          </cell>
          <cell r="E67">
            <v>54503</v>
          </cell>
          <cell r="F67">
            <v>64285</v>
          </cell>
        </row>
        <row r="68">
          <cell r="A68" t="str">
            <v>L064</v>
          </cell>
          <cell r="B68" t="str">
            <v>내선전공</v>
          </cell>
          <cell r="C68" t="str">
            <v>인</v>
          </cell>
          <cell r="D68">
            <v>47911</v>
          </cell>
          <cell r="E68">
            <v>51021</v>
          </cell>
          <cell r="F68">
            <v>57286</v>
          </cell>
        </row>
        <row r="69">
          <cell r="A69" t="str">
            <v>L065</v>
          </cell>
          <cell r="B69" t="str">
            <v>특별고압케이블전공</v>
          </cell>
          <cell r="C69" t="str">
            <v>인</v>
          </cell>
          <cell r="D69">
            <v>97565</v>
          </cell>
          <cell r="E69">
            <v>102881</v>
          </cell>
          <cell r="F69">
            <v>98463</v>
          </cell>
        </row>
        <row r="70">
          <cell r="A70" t="str">
            <v>L066</v>
          </cell>
          <cell r="B70" t="str">
            <v>고압케이블전공</v>
          </cell>
          <cell r="C70" t="str">
            <v>인</v>
          </cell>
          <cell r="D70">
            <v>66547</v>
          </cell>
          <cell r="E70">
            <v>74151</v>
          </cell>
          <cell r="F70">
            <v>74584</v>
          </cell>
        </row>
        <row r="71">
          <cell r="A71" t="str">
            <v>L067</v>
          </cell>
          <cell r="B71" t="str">
            <v>저압케이블전공</v>
          </cell>
          <cell r="C71" t="str">
            <v>인</v>
          </cell>
          <cell r="D71">
            <v>59146</v>
          </cell>
          <cell r="E71">
            <v>55486</v>
          </cell>
          <cell r="F71">
            <v>61877</v>
          </cell>
        </row>
        <row r="72">
          <cell r="A72" t="str">
            <v>L068</v>
          </cell>
          <cell r="B72" t="str">
            <v>철도신호공</v>
          </cell>
          <cell r="C72" t="str">
            <v>인</v>
          </cell>
          <cell r="D72">
            <v>79766</v>
          </cell>
          <cell r="E72">
            <v>73483</v>
          </cell>
          <cell r="F72">
            <v>88167</v>
          </cell>
        </row>
        <row r="73">
          <cell r="A73" t="str">
            <v>L069</v>
          </cell>
          <cell r="B73" t="str">
            <v>계 장 공</v>
          </cell>
          <cell r="C73" t="str">
            <v>인</v>
          </cell>
          <cell r="D73">
            <v>50009</v>
          </cell>
          <cell r="E73">
            <v>57587</v>
          </cell>
          <cell r="F73">
            <v>60822</v>
          </cell>
        </row>
        <row r="74">
          <cell r="A74" t="str">
            <v>L070</v>
          </cell>
          <cell r="B74" t="str">
            <v>전기공사기사 1급</v>
          </cell>
          <cell r="C74" t="str">
            <v>인</v>
          </cell>
          <cell r="D74">
            <v>0</v>
          </cell>
          <cell r="E74">
            <v>0</v>
          </cell>
          <cell r="F74">
            <v>64241</v>
          </cell>
        </row>
        <row r="75">
          <cell r="A75" t="str">
            <v>L071</v>
          </cell>
          <cell r="B75" t="str">
            <v>전기공사기사 2급</v>
          </cell>
          <cell r="C75" t="str">
            <v>인</v>
          </cell>
          <cell r="D75">
            <v>0</v>
          </cell>
          <cell r="E75">
            <v>0</v>
          </cell>
          <cell r="F75">
            <v>55069</v>
          </cell>
        </row>
        <row r="76">
          <cell r="A76" t="str">
            <v>L072</v>
          </cell>
          <cell r="B76" t="str">
            <v>통신외선공</v>
          </cell>
          <cell r="C76" t="str">
            <v>인</v>
          </cell>
          <cell r="D76">
            <v>73980</v>
          </cell>
          <cell r="E76">
            <v>77946</v>
          </cell>
          <cell r="F76">
            <v>89013</v>
          </cell>
        </row>
        <row r="77">
          <cell r="A77" t="str">
            <v>L073</v>
          </cell>
          <cell r="B77" t="str">
            <v>통신설비공</v>
          </cell>
          <cell r="C77" t="str">
            <v>인</v>
          </cell>
          <cell r="D77">
            <v>64758</v>
          </cell>
          <cell r="E77">
            <v>66296</v>
          </cell>
          <cell r="F77">
            <v>76852</v>
          </cell>
        </row>
        <row r="78">
          <cell r="A78" t="str">
            <v>L074</v>
          </cell>
          <cell r="B78" t="str">
            <v>통신내선공</v>
          </cell>
          <cell r="C78" t="str">
            <v>인</v>
          </cell>
          <cell r="D78">
            <v>60168</v>
          </cell>
          <cell r="E78">
            <v>63738</v>
          </cell>
          <cell r="F78">
            <v>72591</v>
          </cell>
        </row>
        <row r="79">
          <cell r="A79" t="str">
            <v>L075</v>
          </cell>
          <cell r="B79" t="str">
            <v>통신케이블공</v>
          </cell>
          <cell r="C79" t="str">
            <v>인</v>
          </cell>
          <cell r="D79">
            <v>75788</v>
          </cell>
          <cell r="E79">
            <v>80042</v>
          </cell>
          <cell r="F79">
            <v>90455</v>
          </cell>
        </row>
        <row r="80">
          <cell r="A80" t="str">
            <v>L076</v>
          </cell>
          <cell r="B80" t="str">
            <v>무선안테나공</v>
          </cell>
          <cell r="C80" t="str">
            <v>인</v>
          </cell>
          <cell r="D80">
            <v>91475</v>
          </cell>
          <cell r="E80">
            <v>97216</v>
          </cell>
          <cell r="F80">
            <v>110956</v>
          </cell>
        </row>
        <row r="81">
          <cell r="A81" t="str">
            <v>L077</v>
          </cell>
          <cell r="B81" t="str">
            <v>통신기사 1급</v>
          </cell>
          <cell r="C81" t="str">
            <v>인</v>
          </cell>
          <cell r="D81">
            <v>84229</v>
          </cell>
          <cell r="E81">
            <v>87004</v>
          </cell>
          <cell r="F81">
            <v>92723</v>
          </cell>
        </row>
        <row r="82">
          <cell r="A82" t="str">
            <v>L078</v>
          </cell>
          <cell r="B82" t="str">
            <v>통신기사 2급</v>
          </cell>
          <cell r="C82" t="str">
            <v>인</v>
          </cell>
          <cell r="D82">
            <v>79642</v>
          </cell>
          <cell r="E82">
            <v>78519</v>
          </cell>
          <cell r="F82">
            <v>82395</v>
          </cell>
        </row>
        <row r="83">
          <cell r="A83" t="str">
            <v>L079</v>
          </cell>
          <cell r="B83" t="str">
            <v>통신기능사</v>
          </cell>
          <cell r="C83" t="str">
            <v>인</v>
          </cell>
          <cell r="D83">
            <v>67759</v>
          </cell>
          <cell r="E83">
            <v>68332</v>
          </cell>
          <cell r="F83">
            <v>72194</v>
          </cell>
        </row>
        <row r="84">
          <cell r="A84" t="str">
            <v>L080</v>
          </cell>
          <cell r="B84" t="str">
            <v>수작업반장</v>
          </cell>
          <cell r="C84" t="str">
            <v>인</v>
          </cell>
          <cell r="D84">
            <v>57364</v>
          </cell>
          <cell r="E84">
            <v>54191</v>
          </cell>
          <cell r="F84">
            <v>74369</v>
          </cell>
        </row>
        <row r="85">
          <cell r="A85" t="str">
            <v>L081</v>
          </cell>
          <cell r="B85" t="str">
            <v>작업반장</v>
          </cell>
          <cell r="C85" t="str">
            <v>인</v>
          </cell>
          <cell r="D85">
            <v>57364</v>
          </cell>
          <cell r="E85">
            <v>54191</v>
          </cell>
          <cell r="F85">
            <v>60326</v>
          </cell>
        </row>
        <row r="86">
          <cell r="A86" t="str">
            <v>L082</v>
          </cell>
          <cell r="B86" t="str">
            <v>목    도</v>
          </cell>
          <cell r="C86" t="str">
            <v>인</v>
          </cell>
          <cell r="D86">
            <v>64408</v>
          </cell>
          <cell r="E86">
            <v>63010</v>
          </cell>
          <cell r="F86">
            <v>64758</v>
          </cell>
        </row>
        <row r="87">
          <cell r="A87" t="str">
            <v>L083</v>
          </cell>
          <cell r="B87" t="str">
            <v>조 력 공</v>
          </cell>
          <cell r="C87" t="str">
            <v>인</v>
          </cell>
          <cell r="D87">
            <v>39371</v>
          </cell>
          <cell r="E87">
            <v>40427</v>
          </cell>
          <cell r="F87">
            <v>48912</v>
          </cell>
        </row>
        <row r="88">
          <cell r="A88" t="str">
            <v>L084</v>
          </cell>
          <cell r="B88" t="str">
            <v>특별인부</v>
          </cell>
          <cell r="C88" t="str">
            <v>인</v>
          </cell>
          <cell r="D88">
            <v>48674</v>
          </cell>
          <cell r="E88">
            <v>49659</v>
          </cell>
          <cell r="F88">
            <v>57379</v>
          </cell>
        </row>
        <row r="89">
          <cell r="A89" t="str">
            <v>L085</v>
          </cell>
          <cell r="B89" t="str">
            <v>보통인부</v>
          </cell>
          <cell r="C89" t="str">
            <v>인</v>
          </cell>
          <cell r="D89">
            <v>33755</v>
          </cell>
          <cell r="E89">
            <v>34098</v>
          </cell>
          <cell r="F89">
            <v>37736</v>
          </cell>
        </row>
        <row r="90">
          <cell r="A90" t="str">
            <v>L086</v>
          </cell>
          <cell r="B90" t="str">
            <v>중기운전기사</v>
          </cell>
          <cell r="C90" t="str">
            <v>인</v>
          </cell>
          <cell r="D90">
            <v>53715</v>
          </cell>
          <cell r="E90">
            <v>52855</v>
          </cell>
          <cell r="F90">
            <v>56951</v>
          </cell>
        </row>
        <row r="91">
          <cell r="A91" t="str">
            <v>L087</v>
          </cell>
          <cell r="B91" t="str">
            <v>운전사(운반차)</v>
          </cell>
          <cell r="C91" t="str">
            <v>인</v>
          </cell>
          <cell r="D91">
            <v>49633</v>
          </cell>
          <cell r="E91">
            <v>53159</v>
          </cell>
          <cell r="F91">
            <v>51077</v>
          </cell>
        </row>
        <row r="92">
          <cell r="A92" t="str">
            <v>L088</v>
          </cell>
          <cell r="B92" t="str">
            <v>운전사(기  계)</v>
          </cell>
          <cell r="C92" t="str">
            <v>인</v>
          </cell>
          <cell r="D92">
            <v>45575</v>
          </cell>
          <cell r="E92">
            <v>45276</v>
          </cell>
          <cell r="F92">
            <v>54325</v>
          </cell>
        </row>
        <row r="93">
          <cell r="A93" t="str">
            <v>L089</v>
          </cell>
          <cell r="B93" t="str">
            <v>중기운전조수</v>
          </cell>
          <cell r="C93" t="str">
            <v>인</v>
          </cell>
          <cell r="D93">
            <v>40706</v>
          </cell>
          <cell r="E93">
            <v>39194</v>
          </cell>
          <cell r="F93">
            <v>42762</v>
          </cell>
        </row>
        <row r="94">
          <cell r="A94" t="str">
            <v>L090</v>
          </cell>
          <cell r="B94" t="str">
            <v>고급선원</v>
          </cell>
          <cell r="C94" t="str">
            <v>인</v>
          </cell>
          <cell r="D94">
            <v>67380</v>
          </cell>
          <cell r="E94">
            <v>63746</v>
          </cell>
          <cell r="F94">
            <v>63950</v>
          </cell>
        </row>
        <row r="95">
          <cell r="A95" t="str">
            <v>L091</v>
          </cell>
          <cell r="B95" t="str">
            <v>보통선원</v>
          </cell>
          <cell r="C95" t="str">
            <v>인</v>
          </cell>
          <cell r="D95">
            <v>52274</v>
          </cell>
          <cell r="E95">
            <v>54986</v>
          </cell>
          <cell r="F95">
            <v>49346</v>
          </cell>
        </row>
        <row r="96">
          <cell r="A96" t="str">
            <v>L092</v>
          </cell>
          <cell r="B96" t="str">
            <v>선    부</v>
          </cell>
          <cell r="C96" t="str">
            <v>인</v>
          </cell>
          <cell r="D96">
            <v>41303</v>
          </cell>
          <cell r="E96">
            <v>45267</v>
          </cell>
          <cell r="F96">
            <v>40088</v>
          </cell>
        </row>
        <row r="97">
          <cell r="A97" t="str">
            <v>L093</v>
          </cell>
          <cell r="B97" t="str">
            <v>준설선선장</v>
          </cell>
          <cell r="C97" t="str">
            <v>인</v>
          </cell>
          <cell r="D97">
            <v>77084</v>
          </cell>
          <cell r="E97">
            <v>77929</v>
          </cell>
          <cell r="F97">
            <v>79532</v>
          </cell>
        </row>
        <row r="98">
          <cell r="A98" t="str">
            <v>L094</v>
          </cell>
          <cell r="B98" t="str">
            <v>준설선기관장</v>
          </cell>
          <cell r="C98" t="str">
            <v>인</v>
          </cell>
          <cell r="D98">
            <v>65732</v>
          </cell>
          <cell r="E98">
            <v>66667</v>
          </cell>
          <cell r="F98">
            <v>70637</v>
          </cell>
        </row>
        <row r="99">
          <cell r="A99" t="str">
            <v>L095</v>
          </cell>
          <cell r="B99" t="str">
            <v>준설선기관사</v>
          </cell>
          <cell r="C99" t="str">
            <v>인</v>
          </cell>
          <cell r="D99">
            <v>62000</v>
          </cell>
          <cell r="E99">
            <v>63333</v>
          </cell>
          <cell r="F99">
            <v>56955</v>
          </cell>
        </row>
        <row r="100">
          <cell r="A100" t="str">
            <v>L096</v>
          </cell>
          <cell r="B100" t="str">
            <v>준설선운전사</v>
          </cell>
          <cell r="C100" t="str">
            <v>인</v>
          </cell>
          <cell r="D100">
            <v>64200</v>
          </cell>
          <cell r="E100">
            <v>58033</v>
          </cell>
          <cell r="F100">
            <v>66688</v>
          </cell>
        </row>
        <row r="101">
          <cell r="A101" t="str">
            <v>L097</v>
          </cell>
          <cell r="B101" t="str">
            <v>준설선전기사</v>
          </cell>
          <cell r="C101" t="str">
            <v>인</v>
          </cell>
          <cell r="D101">
            <v>66400</v>
          </cell>
          <cell r="E101">
            <v>66000</v>
          </cell>
          <cell r="F101">
            <v>63631</v>
          </cell>
        </row>
        <row r="102">
          <cell r="A102" t="str">
            <v>L098</v>
          </cell>
          <cell r="B102" t="str">
            <v>기계설치공</v>
          </cell>
          <cell r="C102" t="str">
            <v>인</v>
          </cell>
          <cell r="D102">
            <v>56925</v>
          </cell>
          <cell r="E102">
            <v>51838</v>
          </cell>
          <cell r="F102">
            <v>67415</v>
          </cell>
        </row>
        <row r="103">
          <cell r="A103" t="str">
            <v>L099</v>
          </cell>
          <cell r="B103" t="str">
            <v>기 계 공</v>
          </cell>
          <cell r="C103" t="str">
            <v>인</v>
          </cell>
          <cell r="D103">
            <v>49611</v>
          </cell>
          <cell r="E103">
            <v>49600</v>
          </cell>
          <cell r="F103">
            <v>58906</v>
          </cell>
        </row>
        <row r="104">
          <cell r="A104" t="str">
            <v>L100</v>
          </cell>
          <cell r="B104" t="str">
            <v>선 반 공</v>
          </cell>
          <cell r="C104" t="str">
            <v>인</v>
          </cell>
          <cell r="D104">
            <v>0</v>
          </cell>
          <cell r="E104">
            <v>0</v>
          </cell>
          <cell r="F104">
            <v>78752</v>
          </cell>
        </row>
        <row r="105">
          <cell r="A105" t="str">
            <v>L101</v>
          </cell>
          <cell r="B105" t="str">
            <v>정 비 공</v>
          </cell>
          <cell r="C105" t="str">
            <v>인</v>
          </cell>
          <cell r="D105">
            <v>0</v>
          </cell>
          <cell r="E105">
            <v>0</v>
          </cell>
          <cell r="F105">
            <v>52502</v>
          </cell>
        </row>
        <row r="106">
          <cell r="A106" t="str">
            <v>L102</v>
          </cell>
          <cell r="B106" t="str">
            <v>벨트콘베어작업공</v>
          </cell>
          <cell r="C106" t="str">
            <v>인</v>
          </cell>
          <cell r="D106">
            <v>0</v>
          </cell>
          <cell r="E106">
            <v>0</v>
          </cell>
          <cell r="F106">
            <v>0</v>
          </cell>
        </row>
        <row r="107">
          <cell r="A107" t="str">
            <v>L103</v>
          </cell>
          <cell r="B107" t="str">
            <v>현 도 사</v>
          </cell>
          <cell r="C107" t="str">
            <v>인</v>
          </cell>
          <cell r="D107">
            <v>66579</v>
          </cell>
          <cell r="E107">
            <v>0</v>
          </cell>
          <cell r="F107">
            <v>0</v>
          </cell>
        </row>
        <row r="108">
          <cell r="A108" t="str">
            <v>L104</v>
          </cell>
          <cell r="B108" t="str">
            <v>제 도 사</v>
          </cell>
          <cell r="C108" t="str">
            <v>인</v>
          </cell>
          <cell r="D108">
            <v>42366</v>
          </cell>
          <cell r="E108">
            <v>52957</v>
          </cell>
          <cell r="F108">
            <v>46978</v>
          </cell>
        </row>
        <row r="109">
          <cell r="A109" t="str">
            <v>L105</v>
          </cell>
          <cell r="B109" t="str">
            <v>시험사 1급</v>
          </cell>
          <cell r="C109" t="str">
            <v>인</v>
          </cell>
          <cell r="D109">
            <v>48017</v>
          </cell>
          <cell r="E109">
            <v>51959</v>
          </cell>
          <cell r="F109">
            <v>47867</v>
          </cell>
        </row>
        <row r="110">
          <cell r="A110" t="str">
            <v>L106</v>
          </cell>
          <cell r="B110" t="str">
            <v>시험사 2급</v>
          </cell>
          <cell r="C110" t="str">
            <v>인</v>
          </cell>
          <cell r="D110">
            <v>36857</v>
          </cell>
          <cell r="E110">
            <v>39935</v>
          </cell>
          <cell r="F110">
            <v>42272</v>
          </cell>
        </row>
        <row r="111">
          <cell r="A111" t="str">
            <v>L107</v>
          </cell>
          <cell r="B111" t="str">
            <v>시험사 3급</v>
          </cell>
          <cell r="C111" t="str">
            <v>인</v>
          </cell>
          <cell r="D111">
            <v>0</v>
          </cell>
          <cell r="E111">
            <v>0</v>
          </cell>
          <cell r="F111">
            <v>36667</v>
          </cell>
        </row>
        <row r="112">
          <cell r="A112" t="str">
            <v>L108</v>
          </cell>
          <cell r="B112" t="str">
            <v>시험사 4급</v>
          </cell>
          <cell r="C112" t="str">
            <v>인</v>
          </cell>
          <cell r="D112">
            <v>0</v>
          </cell>
          <cell r="E112">
            <v>0</v>
          </cell>
          <cell r="F112">
            <v>30223</v>
          </cell>
        </row>
        <row r="113">
          <cell r="A113" t="str">
            <v>L109</v>
          </cell>
          <cell r="B113" t="str">
            <v>시험보조수</v>
          </cell>
          <cell r="C113" t="str">
            <v>인</v>
          </cell>
          <cell r="D113">
            <v>29231</v>
          </cell>
          <cell r="E113">
            <v>31260</v>
          </cell>
          <cell r="F113">
            <v>31003</v>
          </cell>
        </row>
        <row r="114">
          <cell r="A114" t="str">
            <v>L110</v>
          </cell>
          <cell r="B114" t="str">
            <v>안전관리기사 1급</v>
          </cell>
          <cell r="C114" t="str">
            <v>인</v>
          </cell>
          <cell r="D114">
            <v>0</v>
          </cell>
          <cell r="E114">
            <v>0</v>
          </cell>
          <cell r="F114">
            <v>43959</v>
          </cell>
        </row>
        <row r="115">
          <cell r="A115" t="str">
            <v>L111</v>
          </cell>
          <cell r="B115" t="str">
            <v>안전관리기사 2급</v>
          </cell>
          <cell r="C115" t="str">
            <v>인</v>
          </cell>
          <cell r="D115">
            <v>0</v>
          </cell>
          <cell r="E115">
            <v>0</v>
          </cell>
          <cell r="F115">
            <v>38509</v>
          </cell>
        </row>
        <row r="116">
          <cell r="A116" t="str">
            <v>L112</v>
          </cell>
          <cell r="B116" t="str">
            <v>유 리 공</v>
          </cell>
          <cell r="C116" t="str">
            <v>인</v>
          </cell>
          <cell r="D116">
            <v>57574</v>
          </cell>
          <cell r="E116">
            <v>61877</v>
          </cell>
          <cell r="F116">
            <v>63783</v>
          </cell>
        </row>
        <row r="117">
          <cell r="A117" t="str">
            <v>L113</v>
          </cell>
          <cell r="B117" t="str">
            <v>함 석 공</v>
          </cell>
          <cell r="C117" t="str">
            <v>인</v>
          </cell>
          <cell r="D117">
            <v>56248</v>
          </cell>
          <cell r="E117">
            <v>56465</v>
          </cell>
          <cell r="F117">
            <v>68943</v>
          </cell>
        </row>
        <row r="118">
          <cell r="A118" t="str">
            <v>L114</v>
          </cell>
          <cell r="B118" t="str">
            <v>용 접 공(일 반)</v>
          </cell>
          <cell r="C118" t="str">
            <v>인</v>
          </cell>
          <cell r="D118">
            <v>60784</v>
          </cell>
          <cell r="E118">
            <v>61021</v>
          </cell>
          <cell r="F118">
            <v>74016</v>
          </cell>
        </row>
        <row r="119">
          <cell r="A119" t="str">
            <v>L115</v>
          </cell>
          <cell r="B119" t="str">
            <v>리 벳 공</v>
          </cell>
          <cell r="C119" t="str">
            <v>인</v>
          </cell>
          <cell r="D119">
            <v>60500</v>
          </cell>
          <cell r="E119">
            <v>64796</v>
          </cell>
          <cell r="F119">
            <v>71579</v>
          </cell>
        </row>
        <row r="120">
          <cell r="A120" t="str">
            <v>L116</v>
          </cell>
          <cell r="B120" t="str">
            <v>루 핑 공</v>
          </cell>
          <cell r="C120" t="str">
            <v>인</v>
          </cell>
          <cell r="D120">
            <v>50866</v>
          </cell>
          <cell r="E120">
            <v>51640</v>
          </cell>
          <cell r="F120">
            <v>57701</v>
          </cell>
        </row>
        <row r="121">
          <cell r="A121" t="str">
            <v>L117</v>
          </cell>
          <cell r="B121" t="str">
            <v>닥 트 공</v>
          </cell>
          <cell r="C121" t="str">
            <v>인</v>
          </cell>
          <cell r="D121">
            <v>48478</v>
          </cell>
          <cell r="E121">
            <v>52215</v>
          </cell>
          <cell r="F121">
            <v>58041</v>
          </cell>
        </row>
        <row r="122">
          <cell r="A122" t="str">
            <v>L118</v>
          </cell>
          <cell r="B122" t="str">
            <v>대 장 공</v>
          </cell>
          <cell r="C122" t="str">
            <v>인</v>
          </cell>
          <cell r="D122">
            <v>0</v>
          </cell>
          <cell r="E122">
            <v>0</v>
          </cell>
          <cell r="F122">
            <v>0</v>
          </cell>
        </row>
        <row r="123">
          <cell r="A123" t="str">
            <v>L119</v>
          </cell>
          <cell r="B123" t="str">
            <v>할 석 공</v>
          </cell>
          <cell r="C123" t="str">
            <v>인</v>
          </cell>
          <cell r="D123">
            <v>63951</v>
          </cell>
          <cell r="E123">
            <v>63908</v>
          </cell>
          <cell r="F123">
            <v>77728</v>
          </cell>
        </row>
        <row r="124">
          <cell r="A124" t="str">
            <v>L120</v>
          </cell>
          <cell r="B124" t="str">
            <v>제철축로공</v>
          </cell>
          <cell r="C124" t="str">
            <v>인</v>
          </cell>
          <cell r="D124">
            <v>92419</v>
          </cell>
          <cell r="E124">
            <v>93072</v>
          </cell>
          <cell r="F124">
            <v>93345</v>
          </cell>
        </row>
        <row r="125">
          <cell r="A125" t="str">
            <v>L121</v>
          </cell>
          <cell r="B125" t="str">
            <v>양 생 공</v>
          </cell>
          <cell r="C125" t="str">
            <v>인</v>
          </cell>
          <cell r="D125">
            <v>33755</v>
          </cell>
          <cell r="E125">
            <v>34098</v>
          </cell>
          <cell r="F125">
            <v>42244</v>
          </cell>
        </row>
        <row r="126">
          <cell r="A126" t="str">
            <v>L122</v>
          </cell>
          <cell r="B126" t="str">
            <v>계 령 공</v>
          </cell>
          <cell r="C126" t="str">
            <v>인</v>
          </cell>
          <cell r="D126">
            <v>52915</v>
          </cell>
          <cell r="E126">
            <v>55640</v>
          </cell>
          <cell r="F126">
            <v>0</v>
          </cell>
        </row>
        <row r="127">
          <cell r="A127" t="str">
            <v>L123</v>
          </cell>
          <cell r="B127" t="str">
            <v>사 공(배포함)</v>
          </cell>
          <cell r="C127" t="str">
            <v>인</v>
          </cell>
          <cell r="D127">
            <v>0</v>
          </cell>
          <cell r="E127">
            <v>0</v>
          </cell>
          <cell r="F127">
            <v>0</v>
          </cell>
        </row>
        <row r="128">
          <cell r="A128" t="str">
            <v>L124</v>
          </cell>
          <cell r="B128" t="str">
            <v>마 부(우마차포함)</v>
          </cell>
          <cell r="C128" t="str">
            <v>인</v>
          </cell>
          <cell r="D128">
            <v>0</v>
          </cell>
          <cell r="E128">
            <v>0</v>
          </cell>
          <cell r="F128">
            <v>0</v>
          </cell>
        </row>
        <row r="129">
          <cell r="A129" t="str">
            <v>L125</v>
          </cell>
          <cell r="B129" t="str">
            <v>제 재 공</v>
          </cell>
          <cell r="C129" t="str">
            <v>인</v>
          </cell>
          <cell r="D129">
            <v>0</v>
          </cell>
          <cell r="E129">
            <v>0</v>
          </cell>
          <cell r="F129">
            <v>0</v>
          </cell>
        </row>
        <row r="130">
          <cell r="A130" t="str">
            <v>L126</v>
          </cell>
          <cell r="B130" t="str">
            <v>철도궤도공</v>
          </cell>
          <cell r="C130" t="str">
            <v>인</v>
          </cell>
          <cell r="D130">
            <v>53629</v>
          </cell>
          <cell r="E130">
            <v>62818</v>
          </cell>
          <cell r="F130">
            <v>65636</v>
          </cell>
        </row>
        <row r="131">
          <cell r="A131" t="str">
            <v>L127</v>
          </cell>
          <cell r="B131" t="str">
            <v>지적기사 1급</v>
          </cell>
          <cell r="C131" t="str">
            <v>인</v>
          </cell>
          <cell r="D131">
            <v>91687</v>
          </cell>
          <cell r="E131">
            <v>93295</v>
          </cell>
          <cell r="F131">
            <v>93540</v>
          </cell>
        </row>
        <row r="132">
          <cell r="A132" t="str">
            <v>L128</v>
          </cell>
          <cell r="B132" t="str">
            <v>지적기사 2급</v>
          </cell>
          <cell r="C132" t="str">
            <v>인</v>
          </cell>
          <cell r="D132">
            <v>69173</v>
          </cell>
          <cell r="E132">
            <v>72840</v>
          </cell>
          <cell r="F132">
            <v>72183</v>
          </cell>
        </row>
        <row r="133">
          <cell r="A133" t="str">
            <v>L129</v>
          </cell>
          <cell r="B133" t="str">
            <v>지적기능사 1급</v>
          </cell>
          <cell r="C133" t="str">
            <v>인</v>
          </cell>
          <cell r="D133">
            <v>48878</v>
          </cell>
          <cell r="E133">
            <v>50316</v>
          </cell>
          <cell r="F133">
            <v>53062</v>
          </cell>
        </row>
        <row r="134">
          <cell r="A134" t="str">
            <v>L130</v>
          </cell>
          <cell r="B134" t="str">
            <v>지적기능사 2급</v>
          </cell>
          <cell r="C134" t="str">
            <v>인</v>
          </cell>
          <cell r="D134">
            <v>35131</v>
          </cell>
          <cell r="E134">
            <v>34731</v>
          </cell>
          <cell r="F134">
            <v>32715</v>
          </cell>
        </row>
        <row r="135">
          <cell r="A135" t="str">
            <v>L131</v>
          </cell>
          <cell r="B135" t="str">
            <v>치장벽돌공</v>
          </cell>
          <cell r="C135" t="str">
            <v>인</v>
          </cell>
          <cell r="D135">
            <v>61897</v>
          </cell>
          <cell r="E135">
            <v>64317</v>
          </cell>
          <cell r="F135">
            <v>73288</v>
          </cell>
        </row>
        <row r="136">
          <cell r="A136" t="str">
            <v>L132</v>
          </cell>
          <cell r="B136" t="str">
            <v>송전활선전공</v>
          </cell>
          <cell r="C136" t="str">
            <v>인</v>
          </cell>
          <cell r="D136">
            <v>235109</v>
          </cell>
          <cell r="E136">
            <v>250000</v>
          </cell>
          <cell r="F136">
            <v>0</v>
          </cell>
        </row>
        <row r="137">
          <cell r="A137" t="str">
            <v>L133</v>
          </cell>
          <cell r="B137" t="str">
            <v>배전활선전공</v>
          </cell>
          <cell r="C137" t="str">
            <v>인</v>
          </cell>
          <cell r="D137">
            <v>182772</v>
          </cell>
          <cell r="E137">
            <v>188915</v>
          </cell>
          <cell r="F137">
            <v>215055</v>
          </cell>
        </row>
        <row r="138">
          <cell r="A138" t="str">
            <v>L134</v>
          </cell>
          <cell r="B138" t="str">
            <v>중기조장</v>
          </cell>
          <cell r="C138" t="str">
            <v>인</v>
          </cell>
          <cell r="D138">
            <v>64260</v>
          </cell>
          <cell r="E138">
            <v>56042</v>
          </cell>
          <cell r="F138">
            <v>55484</v>
          </cell>
        </row>
        <row r="139">
          <cell r="A139" t="str">
            <v>L135</v>
          </cell>
          <cell r="B139" t="str">
            <v>모래분사공</v>
          </cell>
          <cell r="C139" t="str">
            <v>인</v>
          </cell>
          <cell r="D139">
            <v>52915</v>
          </cell>
          <cell r="E139">
            <v>55640</v>
          </cell>
          <cell r="F139">
            <v>49962</v>
          </cell>
        </row>
        <row r="140">
          <cell r="A140" t="str">
            <v>L137</v>
          </cell>
          <cell r="B140" t="str">
            <v>플랜트 특수용접공</v>
          </cell>
          <cell r="C140" t="str">
            <v>인</v>
          </cell>
          <cell r="D140">
            <v>100475</v>
          </cell>
          <cell r="E140">
            <v>93828</v>
          </cell>
          <cell r="F140">
            <v>141421</v>
          </cell>
        </row>
        <row r="141">
          <cell r="A141" t="str">
            <v>L200</v>
          </cell>
          <cell r="B141" t="str">
            <v>여자인부</v>
          </cell>
          <cell r="C141" t="str">
            <v>인</v>
          </cell>
          <cell r="D141">
            <v>0</v>
          </cell>
          <cell r="E141">
            <v>0</v>
          </cell>
          <cell r="F141">
            <v>0</v>
          </cell>
        </row>
        <row r="142">
          <cell r="A142" t="str">
            <v>L201</v>
          </cell>
          <cell r="B142" t="str">
            <v>조    공</v>
          </cell>
          <cell r="C142" t="str">
            <v>인</v>
          </cell>
          <cell r="D142">
            <v>0</v>
          </cell>
          <cell r="E142">
            <v>0</v>
          </cell>
          <cell r="F142">
            <v>0</v>
          </cell>
        </row>
        <row r="143">
          <cell r="A143" t="str">
            <v>L202</v>
          </cell>
          <cell r="B143" t="str">
            <v>포장특공</v>
          </cell>
          <cell r="C143" t="str">
            <v>인</v>
          </cell>
          <cell r="D143">
            <v>0</v>
          </cell>
          <cell r="E143">
            <v>0</v>
          </cell>
          <cell r="F143">
            <v>0</v>
          </cell>
        </row>
        <row r="144">
          <cell r="A144" t="str">
            <v>L203</v>
          </cell>
          <cell r="B144" t="str">
            <v>항 타 공</v>
          </cell>
          <cell r="C144" t="str">
            <v>인</v>
          </cell>
          <cell r="D144">
            <v>0</v>
          </cell>
          <cell r="E144">
            <v>0</v>
          </cell>
          <cell r="F144">
            <v>0</v>
          </cell>
        </row>
        <row r="145">
          <cell r="A145" t="str">
            <v>L204</v>
          </cell>
          <cell r="B145" t="str">
            <v>드 릴 공</v>
          </cell>
          <cell r="C145" t="str">
            <v>인</v>
          </cell>
          <cell r="D145">
            <v>0</v>
          </cell>
          <cell r="E145">
            <v>0</v>
          </cell>
          <cell r="F145">
            <v>0</v>
          </cell>
        </row>
        <row r="146">
          <cell r="A146" t="str">
            <v>L205</v>
          </cell>
          <cell r="B146" t="str">
            <v>WIRE MESH 설치공</v>
          </cell>
          <cell r="C146" t="str">
            <v>인</v>
          </cell>
          <cell r="D146">
            <v>0</v>
          </cell>
          <cell r="E146">
            <v>0</v>
          </cell>
          <cell r="F146">
            <v>0</v>
          </cell>
        </row>
        <row r="147">
          <cell r="A147" t="str">
            <v>L701</v>
          </cell>
          <cell r="B147" t="str">
            <v>특급기술자</v>
          </cell>
          <cell r="C147" t="str">
            <v>인</v>
          </cell>
          <cell r="D147">
            <v>132166</v>
          </cell>
          <cell r="E147">
            <v>142203</v>
          </cell>
          <cell r="F147">
            <v>142203</v>
          </cell>
        </row>
        <row r="148">
          <cell r="A148" t="str">
            <v>L702</v>
          </cell>
          <cell r="B148" t="str">
            <v>고급기술자</v>
          </cell>
          <cell r="C148" t="str">
            <v>인</v>
          </cell>
          <cell r="D148">
            <v>109695</v>
          </cell>
          <cell r="E148">
            <v>117410</v>
          </cell>
          <cell r="F148">
            <v>117410</v>
          </cell>
        </row>
        <row r="149">
          <cell r="A149" t="str">
            <v>L703</v>
          </cell>
          <cell r="B149" t="str">
            <v>중급기술자</v>
          </cell>
          <cell r="C149" t="str">
            <v>인</v>
          </cell>
          <cell r="D149">
            <v>91968</v>
          </cell>
          <cell r="E149">
            <v>97488</v>
          </cell>
          <cell r="F149">
            <v>97488</v>
          </cell>
        </row>
        <row r="150">
          <cell r="A150" t="str">
            <v>L704</v>
          </cell>
          <cell r="B150" t="str">
            <v>초급기술자</v>
          </cell>
          <cell r="C150" t="str">
            <v>인</v>
          </cell>
          <cell r="D150">
            <v>65947</v>
          </cell>
          <cell r="E150">
            <v>69405</v>
          </cell>
          <cell r="F150">
            <v>69405</v>
          </cell>
        </row>
        <row r="151">
          <cell r="A151" t="str">
            <v>L705</v>
          </cell>
          <cell r="B151" t="str">
            <v>고급기능사</v>
          </cell>
          <cell r="C151" t="str">
            <v>인</v>
          </cell>
          <cell r="D151">
            <v>67006</v>
          </cell>
          <cell r="E151">
            <v>68094</v>
          </cell>
          <cell r="F151">
            <v>68094</v>
          </cell>
        </row>
        <row r="152">
          <cell r="A152" t="str">
            <v>L706</v>
          </cell>
          <cell r="B152" t="str">
            <v>중급기능사</v>
          </cell>
          <cell r="C152" t="str">
            <v>인</v>
          </cell>
          <cell r="D152">
            <v>55830</v>
          </cell>
          <cell r="E152">
            <v>60249</v>
          </cell>
          <cell r="F152">
            <v>60249</v>
          </cell>
        </row>
        <row r="153">
          <cell r="A153" t="str">
            <v>L707</v>
          </cell>
          <cell r="B153" t="str">
            <v>초급기능사</v>
          </cell>
          <cell r="C153" t="str">
            <v>인</v>
          </cell>
          <cell r="D153">
            <v>46933</v>
          </cell>
          <cell r="E153">
            <v>48652</v>
          </cell>
          <cell r="F153">
            <v>48652</v>
          </cell>
        </row>
        <row r="154">
          <cell r="A154" t="str">
            <v>L301</v>
          </cell>
          <cell r="B154" t="str">
            <v>H/W설치기사</v>
          </cell>
          <cell r="C154" t="str">
            <v>인</v>
          </cell>
          <cell r="D154">
            <v>83297</v>
          </cell>
          <cell r="E154">
            <v>82162</v>
          </cell>
          <cell r="F154">
            <v>82913</v>
          </cell>
        </row>
        <row r="155">
          <cell r="A155" t="str">
            <v>L302</v>
          </cell>
          <cell r="B155" t="str">
            <v>H/W시험기사</v>
          </cell>
          <cell r="C155" t="str">
            <v>인</v>
          </cell>
          <cell r="D155">
            <v>85165</v>
          </cell>
          <cell r="E155">
            <v>82402</v>
          </cell>
          <cell r="F155">
            <v>84088</v>
          </cell>
        </row>
        <row r="156">
          <cell r="A156" t="str">
            <v>L303</v>
          </cell>
          <cell r="B156" t="str">
            <v>S/W시험기사</v>
          </cell>
          <cell r="C156" t="str">
            <v>인</v>
          </cell>
          <cell r="D156">
            <v>86583</v>
          </cell>
          <cell r="E156">
            <v>84693</v>
          </cell>
          <cell r="F156">
            <v>85238</v>
          </cell>
        </row>
        <row r="157">
          <cell r="A157" t="str">
            <v>L304</v>
          </cell>
          <cell r="B157" t="str">
            <v>CPU시험기사</v>
          </cell>
          <cell r="C157" t="str">
            <v>인</v>
          </cell>
          <cell r="D157">
            <v>81182</v>
          </cell>
          <cell r="E157">
            <v>79138</v>
          </cell>
          <cell r="F157">
            <v>80163</v>
          </cell>
        </row>
        <row r="158">
          <cell r="A158" t="str">
            <v>L305</v>
          </cell>
          <cell r="B158" t="str">
            <v>광통신기사</v>
          </cell>
          <cell r="C158" t="str">
            <v>인</v>
          </cell>
          <cell r="D158">
            <v>108175</v>
          </cell>
          <cell r="E158">
            <v>132875</v>
          </cell>
          <cell r="F158">
            <v>149857</v>
          </cell>
        </row>
        <row r="159">
          <cell r="A159" t="str">
            <v>L306</v>
          </cell>
          <cell r="B159" t="str">
            <v>광케이블기사</v>
          </cell>
          <cell r="C159" t="str">
            <v>인</v>
          </cell>
          <cell r="D159">
            <v>90147</v>
          </cell>
          <cell r="E159">
            <v>110336</v>
          </cell>
          <cell r="F159">
            <v>120493</v>
          </cell>
        </row>
        <row r="160">
          <cell r="A160" t="str">
            <v>L401</v>
          </cell>
          <cell r="B160" t="str">
            <v>도편수</v>
          </cell>
          <cell r="C160" t="str">
            <v>인</v>
          </cell>
          <cell r="D160">
            <v>120804</v>
          </cell>
          <cell r="E160">
            <v>131984</v>
          </cell>
          <cell r="F160">
            <v>132909</v>
          </cell>
        </row>
        <row r="161">
          <cell r="A161" t="str">
            <v>L402</v>
          </cell>
          <cell r="B161" t="str">
            <v>목조각공</v>
          </cell>
          <cell r="C161" t="str">
            <v>인</v>
          </cell>
          <cell r="D161">
            <v>109226</v>
          </cell>
          <cell r="E161">
            <v>96291</v>
          </cell>
          <cell r="F161">
            <v>95674</v>
          </cell>
        </row>
        <row r="162">
          <cell r="A162" t="str">
            <v>L403</v>
          </cell>
          <cell r="B162" t="str">
            <v>한식목공</v>
          </cell>
          <cell r="C162" t="str">
            <v>인</v>
          </cell>
          <cell r="D162">
            <v>89987</v>
          </cell>
          <cell r="E162">
            <v>87000</v>
          </cell>
          <cell r="F162">
            <v>86465</v>
          </cell>
        </row>
        <row r="163">
          <cell r="A163" t="str">
            <v>L404</v>
          </cell>
          <cell r="B163" t="str">
            <v>한식목공조공</v>
          </cell>
          <cell r="C163" t="str">
            <v>인</v>
          </cell>
          <cell r="D163">
            <v>73861</v>
          </cell>
          <cell r="E163">
            <v>69203</v>
          </cell>
          <cell r="F163">
            <v>62022</v>
          </cell>
        </row>
        <row r="164">
          <cell r="A164" t="str">
            <v>L405</v>
          </cell>
          <cell r="B164" t="str">
            <v>드잡이공</v>
          </cell>
          <cell r="C164" t="str">
            <v>인</v>
          </cell>
          <cell r="D164">
            <v>98743</v>
          </cell>
          <cell r="E164">
            <v>106667</v>
          </cell>
          <cell r="F164">
            <v>98108</v>
          </cell>
        </row>
        <row r="165">
          <cell r="A165" t="str">
            <v>L406</v>
          </cell>
          <cell r="B165" t="str">
            <v>한식와공</v>
          </cell>
          <cell r="C165" t="str">
            <v>인</v>
          </cell>
          <cell r="D165">
            <v>144566</v>
          </cell>
          <cell r="E165">
            <v>153013</v>
          </cell>
          <cell r="F165">
            <v>126465</v>
          </cell>
        </row>
        <row r="166">
          <cell r="A166" t="str">
            <v>L407</v>
          </cell>
          <cell r="B166" t="str">
            <v>한식와공조공</v>
          </cell>
          <cell r="C166" t="str">
            <v>인</v>
          </cell>
          <cell r="D166">
            <v>98830</v>
          </cell>
          <cell r="E166">
            <v>80622</v>
          </cell>
          <cell r="F166">
            <v>91058</v>
          </cell>
        </row>
        <row r="167">
          <cell r="A167" t="str">
            <v>L408</v>
          </cell>
          <cell r="B167" t="str">
            <v>석조각공</v>
          </cell>
          <cell r="C167" t="str">
            <v>인</v>
          </cell>
          <cell r="D167">
            <v>97323</v>
          </cell>
          <cell r="E167">
            <v>112022</v>
          </cell>
          <cell r="F167">
            <v>108908</v>
          </cell>
        </row>
        <row r="168">
          <cell r="A168" t="str">
            <v>L409</v>
          </cell>
          <cell r="B168" t="str">
            <v>특수화공</v>
          </cell>
          <cell r="C168" t="str">
            <v>인</v>
          </cell>
          <cell r="D168">
            <v>130909</v>
          </cell>
          <cell r="E168">
            <v>106000</v>
          </cell>
          <cell r="F168">
            <v>121264</v>
          </cell>
        </row>
        <row r="169">
          <cell r="A169" t="str">
            <v>L410</v>
          </cell>
          <cell r="B169" t="str">
            <v>화공</v>
          </cell>
          <cell r="C169" t="str">
            <v>인</v>
          </cell>
          <cell r="D169">
            <v>98506</v>
          </cell>
          <cell r="E169">
            <v>92685</v>
          </cell>
          <cell r="F169">
            <v>86801</v>
          </cell>
        </row>
        <row r="170">
          <cell r="A170" t="str">
            <v>L411</v>
          </cell>
          <cell r="B170" t="str">
            <v>한식미장공</v>
          </cell>
          <cell r="C170" t="str">
            <v>인</v>
          </cell>
          <cell r="D170">
            <v>83400</v>
          </cell>
          <cell r="E170">
            <v>78989</v>
          </cell>
          <cell r="F170">
            <v>79972</v>
          </cell>
        </row>
        <row r="171">
          <cell r="A171" t="str">
            <v>L501</v>
          </cell>
          <cell r="B171" t="str">
            <v>원자력배관공</v>
          </cell>
          <cell r="C171" t="str">
            <v>인</v>
          </cell>
          <cell r="D171">
            <v>85504</v>
          </cell>
          <cell r="E171">
            <v>84091</v>
          </cell>
          <cell r="F171">
            <v>85331</v>
          </cell>
        </row>
        <row r="172">
          <cell r="A172" t="str">
            <v>L502</v>
          </cell>
          <cell r="B172" t="str">
            <v>원자력용접공</v>
          </cell>
          <cell r="C172" t="str">
            <v>인</v>
          </cell>
          <cell r="D172">
            <v>91598</v>
          </cell>
          <cell r="E172">
            <v>97054</v>
          </cell>
          <cell r="F172">
            <v>98842</v>
          </cell>
        </row>
        <row r="173">
          <cell r="A173" t="str">
            <v>L503</v>
          </cell>
          <cell r="B173" t="str">
            <v>원자력기계설치공</v>
          </cell>
          <cell r="C173" t="str">
            <v>인</v>
          </cell>
          <cell r="D173">
            <v>95966</v>
          </cell>
          <cell r="E173">
            <v>97451</v>
          </cell>
          <cell r="F173">
            <v>98364</v>
          </cell>
        </row>
        <row r="174">
          <cell r="A174" t="str">
            <v>L504</v>
          </cell>
          <cell r="B174" t="str">
            <v>원자력덕트공</v>
          </cell>
          <cell r="C174" t="str">
            <v>인</v>
          </cell>
          <cell r="D174">
            <v>88404</v>
          </cell>
          <cell r="E174">
            <v>84386</v>
          </cell>
          <cell r="F174">
            <v>104350</v>
          </cell>
        </row>
        <row r="175">
          <cell r="A175" t="str">
            <v>L505</v>
          </cell>
          <cell r="B175" t="str">
            <v>원자력제관공</v>
          </cell>
          <cell r="C175" t="str">
            <v>인</v>
          </cell>
          <cell r="D175">
            <v>76226</v>
          </cell>
          <cell r="E175">
            <v>79640</v>
          </cell>
          <cell r="F175">
            <v>76379</v>
          </cell>
        </row>
        <row r="176">
          <cell r="A176" t="str">
            <v>L506</v>
          </cell>
          <cell r="B176" t="str">
            <v>원자력케이블공</v>
          </cell>
          <cell r="C176" t="str">
            <v>인</v>
          </cell>
          <cell r="D176">
            <v>61338</v>
          </cell>
          <cell r="E176">
            <v>66411</v>
          </cell>
          <cell r="F176">
            <v>85474</v>
          </cell>
        </row>
        <row r="177">
          <cell r="A177" t="str">
            <v>L507</v>
          </cell>
          <cell r="B177" t="str">
            <v>원자력계장공</v>
          </cell>
          <cell r="C177" t="str">
            <v>인</v>
          </cell>
          <cell r="D177">
            <v>58478</v>
          </cell>
          <cell r="E177">
            <v>48839</v>
          </cell>
          <cell r="F177">
            <v>0</v>
          </cell>
        </row>
        <row r="178">
          <cell r="A178" t="str">
            <v>L508</v>
          </cell>
          <cell r="B178" t="str">
            <v>고급원자력비파괴시험공</v>
          </cell>
          <cell r="C178" t="str">
            <v>인</v>
          </cell>
          <cell r="D178">
            <v>89172</v>
          </cell>
          <cell r="E178">
            <v>91089</v>
          </cell>
          <cell r="F178">
            <v>92315</v>
          </cell>
        </row>
        <row r="179">
          <cell r="A179" t="str">
            <v>L509</v>
          </cell>
          <cell r="B179" t="str">
            <v>특급원자력비파괴시험공</v>
          </cell>
          <cell r="C179" t="str">
            <v>인</v>
          </cell>
          <cell r="D179">
            <v>94950</v>
          </cell>
          <cell r="E179">
            <v>99701</v>
          </cell>
          <cell r="F179">
            <v>100409</v>
          </cell>
        </row>
        <row r="180">
          <cell r="A180" t="str">
            <v>L510</v>
          </cell>
          <cell r="B180" t="str">
            <v>원자력기술자</v>
          </cell>
          <cell r="C180" t="str">
            <v>인</v>
          </cell>
          <cell r="D180">
            <v>71548</v>
          </cell>
          <cell r="E180">
            <v>67556</v>
          </cell>
          <cell r="F180">
            <v>66616</v>
          </cell>
        </row>
        <row r="181">
          <cell r="A181" t="str">
            <v>L511</v>
          </cell>
          <cell r="B181" t="str">
            <v>중급원자력기술자</v>
          </cell>
          <cell r="C181" t="str">
            <v>인</v>
          </cell>
          <cell r="D181">
            <v>85398</v>
          </cell>
          <cell r="E181">
            <v>78598</v>
          </cell>
          <cell r="F181">
            <v>77992</v>
          </cell>
        </row>
        <row r="182">
          <cell r="A182" t="str">
            <v>L048</v>
          </cell>
          <cell r="B182" t="str">
            <v>우 물 공</v>
          </cell>
          <cell r="C182" t="str">
            <v>인</v>
          </cell>
          <cell r="D182">
            <v>50288</v>
          </cell>
          <cell r="E182">
            <v>53721</v>
          </cell>
          <cell r="F182">
            <v>50558</v>
          </cell>
        </row>
        <row r="183">
          <cell r="A183" t="str">
            <v>L601</v>
          </cell>
          <cell r="B183" t="str">
            <v>책임측량사</v>
          </cell>
          <cell r="C183" t="str">
            <v>인</v>
          </cell>
          <cell r="D183">
            <v>0</v>
          </cell>
          <cell r="E183">
            <v>0</v>
          </cell>
          <cell r="F183">
            <v>0</v>
          </cell>
        </row>
        <row r="184">
          <cell r="A184" t="str">
            <v>L602</v>
          </cell>
          <cell r="B184" t="str">
            <v>측지기사 1급</v>
          </cell>
          <cell r="C184" t="str">
            <v>인</v>
          </cell>
          <cell r="D184">
            <v>0</v>
          </cell>
          <cell r="E184">
            <v>0</v>
          </cell>
          <cell r="F184">
            <v>0</v>
          </cell>
        </row>
        <row r="185">
          <cell r="A185" t="str">
            <v>L603</v>
          </cell>
          <cell r="B185" t="str">
            <v>측지기사 2급</v>
          </cell>
          <cell r="C185" t="str">
            <v>인</v>
          </cell>
          <cell r="D185">
            <v>0</v>
          </cell>
          <cell r="E185">
            <v>0</v>
          </cell>
          <cell r="F185">
            <v>0</v>
          </cell>
        </row>
        <row r="186">
          <cell r="A186" t="str">
            <v>L604</v>
          </cell>
          <cell r="B186" t="str">
            <v>측량기능사 1급</v>
          </cell>
          <cell r="C186" t="str">
            <v>인</v>
          </cell>
          <cell r="D186">
            <v>0</v>
          </cell>
          <cell r="E186">
            <v>0</v>
          </cell>
          <cell r="F186">
            <v>0</v>
          </cell>
        </row>
        <row r="187">
          <cell r="A187" t="str">
            <v>L605</v>
          </cell>
          <cell r="B187" t="str">
            <v>측량기능사 또는 측량기능사 2급</v>
          </cell>
          <cell r="C187" t="str">
            <v>인</v>
          </cell>
          <cell r="D187">
            <v>0</v>
          </cell>
          <cell r="E187">
            <v>0</v>
          </cell>
          <cell r="F187">
            <v>0</v>
          </cell>
        </row>
        <row r="188">
          <cell r="A188" t="str">
            <v>L606</v>
          </cell>
          <cell r="B188" t="str">
            <v>항공사진기능사 1급(1급/2급통합)</v>
          </cell>
          <cell r="C188" t="str">
            <v>인</v>
          </cell>
          <cell r="D188">
            <v>0</v>
          </cell>
          <cell r="E188">
            <v>0</v>
          </cell>
          <cell r="F188">
            <v>0</v>
          </cell>
        </row>
        <row r="189">
          <cell r="A189" t="str">
            <v>L609</v>
          </cell>
          <cell r="B189" t="str">
            <v>도화기능사 또는 도화기능사 2급</v>
          </cell>
          <cell r="C189" t="str">
            <v>인</v>
          </cell>
          <cell r="D189">
            <v>0</v>
          </cell>
          <cell r="E189">
            <v>0</v>
          </cell>
          <cell r="F189">
            <v>0</v>
          </cell>
        </row>
        <row r="190">
          <cell r="A190" t="str">
            <v>L607</v>
          </cell>
          <cell r="B190" t="str">
            <v>항공사진기능사 또는 항공사진기능사 2급</v>
          </cell>
          <cell r="C190" t="str">
            <v>인</v>
          </cell>
          <cell r="D190">
            <v>0</v>
          </cell>
          <cell r="E190">
            <v>0</v>
          </cell>
          <cell r="F190">
            <v>0</v>
          </cell>
        </row>
        <row r="191">
          <cell r="A191" t="str">
            <v>L608</v>
          </cell>
          <cell r="B191" t="str">
            <v>도화기능사 1급(1급/2급통합)</v>
          </cell>
          <cell r="C191" t="str">
            <v>인</v>
          </cell>
          <cell r="D191">
            <v>0</v>
          </cell>
          <cell r="E191">
            <v>0</v>
          </cell>
          <cell r="F191">
            <v>0</v>
          </cell>
        </row>
        <row r="192">
          <cell r="A192" t="str">
            <v>L610</v>
          </cell>
          <cell r="B192" t="str">
            <v>지도제작기능사 1급(1급/2급통합)</v>
          </cell>
          <cell r="C192" t="str">
            <v>인</v>
          </cell>
          <cell r="D192">
            <v>0</v>
          </cell>
          <cell r="E192">
            <v>0</v>
          </cell>
          <cell r="F192">
            <v>0</v>
          </cell>
        </row>
        <row r="193">
          <cell r="A193" t="str">
            <v>L611</v>
          </cell>
          <cell r="B193" t="str">
            <v>지도제작기능사 또는 지도제작기능사 2급</v>
          </cell>
          <cell r="C193" t="str">
            <v>인</v>
          </cell>
          <cell r="D193">
            <v>0</v>
          </cell>
          <cell r="E193">
            <v>0</v>
          </cell>
          <cell r="F193">
            <v>0</v>
          </cell>
        </row>
        <row r="194">
          <cell r="A194" t="str">
            <v>L612</v>
          </cell>
          <cell r="B194" t="str">
            <v>사업용 조종사</v>
          </cell>
          <cell r="C194" t="str">
            <v>인</v>
          </cell>
          <cell r="D194">
            <v>0</v>
          </cell>
          <cell r="E194">
            <v>0</v>
          </cell>
          <cell r="F194">
            <v>0</v>
          </cell>
        </row>
        <row r="195">
          <cell r="A195" t="str">
            <v>L613</v>
          </cell>
          <cell r="B195" t="str">
            <v>항법사</v>
          </cell>
          <cell r="C195" t="str">
            <v>인</v>
          </cell>
          <cell r="D195">
            <v>0</v>
          </cell>
          <cell r="E195">
            <v>0</v>
          </cell>
          <cell r="F195">
            <v>0</v>
          </cell>
        </row>
        <row r="196">
          <cell r="A196" t="str">
            <v>L614</v>
          </cell>
          <cell r="B196" t="str">
            <v>항공정비사</v>
          </cell>
          <cell r="C196" t="str">
            <v>인</v>
          </cell>
          <cell r="D196">
            <v>0</v>
          </cell>
          <cell r="E196">
            <v>0</v>
          </cell>
          <cell r="F196">
            <v>0</v>
          </cell>
        </row>
        <row r="197">
          <cell r="A197" t="str">
            <v>L615</v>
          </cell>
          <cell r="B197" t="str">
            <v>항공사진촬영사</v>
          </cell>
          <cell r="C197" t="str">
            <v>인</v>
          </cell>
          <cell r="D197">
            <v>0</v>
          </cell>
          <cell r="E197">
            <v>0</v>
          </cell>
          <cell r="F197">
            <v>0</v>
          </cell>
        </row>
        <row r="198">
          <cell r="A198" t="str">
            <v>L512</v>
          </cell>
          <cell r="B198" t="str">
            <v>상급원자력기술자</v>
          </cell>
          <cell r="C198" t="str">
            <v>인</v>
          </cell>
          <cell r="D198">
            <v>109491</v>
          </cell>
          <cell r="E198">
            <v>116994</v>
          </cell>
          <cell r="F198">
            <v>114125</v>
          </cell>
        </row>
        <row r="199">
          <cell r="A199" t="str">
            <v>L513</v>
          </cell>
          <cell r="B199" t="str">
            <v>원자력품질관리사</v>
          </cell>
          <cell r="C199" t="str">
            <v>인</v>
          </cell>
          <cell r="D199">
            <v>104799</v>
          </cell>
          <cell r="E199">
            <v>103736</v>
          </cell>
          <cell r="F199">
            <v>105586</v>
          </cell>
        </row>
        <row r="200">
          <cell r="A200" t="str">
            <v>L514</v>
          </cell>
          <cell r="B200" t="str">
            <v>원자력 특별인부</v>
          </cell>
          <cell r="C200" t="str">
            <v>인</v>
          </cell>
          <cell r="D200">
            <v>58187</v>
          </cell>
          <cell r="E200">
            <v>68094</v>
          </cell>
          <cell r="F200">
            <v>64294</v>
          </cell>
        </row>
        <row r="201">
          <cell r="A201" t="str">
            <v>L515</v>
          </cell>
          <cell r="B201" t="str">
            <v>원자력 보온공</v>
          </cell>
          <cell r="C201" t="str">
            <v>인</v>
          </cell>
          <cell r="D201">
            <v>65826</v>
          </cell>
          <cell r="E201">
            <v>83402</v>
          </cell>
          <cell r="F201">
            <v>89519</v>
          </cell>
        </row>
        <row r="202">
          <cell r="A202" t="str">
            <v>L516</v>
          </cell>
          <cell r="B202" t="str">
            <v>원자력 플랜트전공</v>
          </cell>
          <cell r="C202" t="str">
            <v>인</v>
          </cell>
          <cell r="D202">
            <v>84229</v>
          </cell>
          <cell r="E202">
            <v>93332</v>
          </cell>
          <cell r="F202">
            <v>98008</v>
          </cell>
        </row>
        <row r="203">
          <cell r="A203" t="str">
            <v>L170</v>
          </cell>
          <cell r="B203" t="str">
            <v>견 출 공</v>
          </cell>
          <cell r="C203" t="str">
            <v>인</v>
          </cell>
          <cell r="D203">
            <v>59133</v>
          </cell>
          <cell r="E203">
            <v>60023</v>
          </cell>
          <cell r="F203">
            <v>68717</v>
          </cell>
        </row>
        <row r="204">
          <cell r="A204" t="str">
            <v>L171</v>
          </cell>
          <cell r="B204" t="str">
            <v>노 즐 공</v>
          </cell>
          <cell r="C204" t="str">
            <v>인</v>
          </cell>
          <cell r="D204">
            <v>63577</v>
          </cell>
          <cell r="E204">
            <v>57373</v>
          </cell>
          <cell r="F204">
            <v>67815</v>
          </cell>
        </row>
        <row r="205">
          <cell r="A205" t="str">
            <v>L172</v>
          </cell>
          <cell r="B205" t="str">
            <v>코 킹 공</v>
          </cell>
          <cell r="C205" t="str">
            <v>인</v>
          </cell>
          <cell r="D205">
            <v>57954</v>
          </cell>
          <cell r="E205">
            <v>66077</v>
          </cell>
          <cell r="F205">
            <v>63600</v>
          </cell>
        </row>
        <row r="206">
          <cell r="A206" t="str">
            <v>L173</v>
          </cell>
          <cell r="B206" t="str">
            <v>판넬조립공</v>
          </cell>
          <cell r="C206" t="str">
            <v>인</v>
          </cell>
          <cell r="D206">
            <v>55888</v>
          </cell>
          <cell r="E206">
            <v>58782</v>
          </cell>
          <cell r="F206">
            <v>67380</v>
          </cell>
        </row>
        <row r="207">
          <cell r="A207" t="str">
            <v>L181</v>
          </cell>
          <cell r="B207" t="str">
            <v>콘크리트공(광의)</v>
          </cell>
          <cell r="C207" t="str">
            <v>인</v>
          </cell>
          <cell r="D207">
            <v>0</v>
          </cell>
          <cell r="E207">
            <v>0</v>
          </cell>
          <cell r="F207">
            <v>71078</v>
          </cell>
        </row>
        <row r="208">
          <cell r="A208" t="str">
            <v>L182</v>
          </cell>
          <cell r="B208" t="str">
            <v>지붕잇기공</v>
          </cell>
          <cell r="C208" t="str">
            <v>인</v>
          </cell>
          <cell r="D208">
            <v>68363</v>
          </cell>
          <cell r="E208">
            <v>64891</v>
          </cell>
          <cell r="F208">
            <v>69497</v>
          </cell>
        </row>
        <row r="209">
          <cell r="A209" t="str">
            <v>L801</v>
          </cell>
          <cell r="B209" t="str">
            <v>특급감리원</v>
          </cell>
          <cell r="C209" t="str">
            <v>인</v>
          </cell>
          <cell r="D209">
            <v>155637</v>
          </cell>
          <cell r="E209">
            <v>0</v>
          </cell>
          <cell r="F209">
            <v>0</v>
          </cell>
        </row>
        <row r="210">
          <cell r="A210" t="str">
            <v>L802</v>
          </cell>
          <cell r="B210" t="str">
            <v>고급감리원</v>
          </cell>
          <cell r="C210" t="str">
            <v>인</v>
          </cell>
          <cell r="D210">
            <v>124025</v>
          </cell>
          <cell r="E210">
            <v>0</v>
          </cell>
          <cell r="F210">
            <v>0</v>
          </cell>
        </row>
        <row r="211">
          <cell r="A211" t="str">
            <v>L803</v>
          </cell>
          <cell r="B211" t="str">
            <v>중급감리원</v>
          </cell>
          <cell r="C211" t="str">
            <v>인</v>
          </cell>
          <cell r="D211">
            <v>103036</v>
          </cell>
          <cell r="E211">
            <v>0</v>
          </cell>
          <cell r="F211">
            <v>0</v>
          </cell>
        </row>
        <row r="212">
          <cell r="A212" t="str">
            <v>L804</v>
          </cell>
          <cell r="B212" t="str">
            <v>초급감리원</v>
          </cell>
          <cell r="C212" t="str">
            <v>인</v>
          </cell>
          <cell r="D212">
            <v>83228</v>
          </cell>
          <cell r="E212">
            <v>0</v>
          </cell>
          <cell r="F212">
            <v>0</v>
          </cell>
        </row>
        <row r="213">
          <cell r="A213" t="str">
            <v>L901</v>
          </cell>
          <cell r="B213" t="str">
            <v>전기공사기사1급</v>
          </cell>
          <cell r="C213" t="str">
            <v>인</v>
          </cell>
          <cell r="D213">
            <v>63956</v>
          </cell>
          <cell r="E213">
            <v>0</v>
          </cell>
          <cell r="F213">
            <v>64241</v>
          </cell>
        </row>
        <row r="214">
          <cell r="A214" t="str">
            <v>L902</v>
          </cell>
          <cell r="B214" t="str">
            <v>전기공사기사2급</v>
          </cell>
          <cell r="C214" t="str">
            <v>인</v>
          </cell>
          <cell r="D214">
            <v>56130</v>
          </cell>
          <cell r="E214">
            <v>0</v>
          </cell>
          <cell r="F214">
            <v>55069</v>
          </cell>
        </row>
        <row r="215">
          <cell r="A215" t="str">
            <v>L903</v>
          </cell>
          <cell r="B215" t="str">
            <v>변전전공</v>
          </cell>
          <cell r="C215" t="str">
            <v>인</v>
          </cell>
          <cell r="D215">
            <v>85699</v>
          </cell>
          <cell r="E215">
            <v>0</v>
          </cell>
          <cell r="F215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사원가"/>
      <sheetName val="내역서집계표"/>
      <sheetName val="내역서99-4"/>
      <sheetName val="일위대가집계표"/>
      <sheetName val="정부노임단가"/>
      <sheetName val="단가조사서"/>
      <sheetName val="중기산출근거"/>
      <sheetName val="중기집계표"/>
      <sheetName val="중기계산"/>
      <sheetName val="주입율"/>
      <sheetName val="토공일위"/>
      <sheetName val="공통일위"/>
      <sheetName val="LW일위"/>
      <sheetName val="토공-토사"/>
      <sheetName val="풍화암굴착및상차"/>
      <sheetName val="토사운반및사토장정리"/>
      <sheetName val="풍화암운반및사토장정리"/>
      <sheetName val="가시-토사천공"/>
      <sheetName val="가시-풍화암천공"/>
      <sheetName val="가시-연암천공"/>
      <sheetName val="가시-파일박기(디젤햄머)"/>
      <sheetName val="가시-파일뽑기(진동햄머)"/>
      <sheetName val="가시-띠장설치및철거"/>
      <sheetName val="케이싱설치"/>
      <sheetName val="가시-토류판설치-버팀보"/>
      <sheetName val="가시-버팀보3"/>
      <sheetName val="가시-버팀보9"/>
      <sheetName val="어스앵카-천공(토사)"/>
      <sheetName val="어스앵카-천공(풍화암)"/>
      <sheetName val="어스앵카-천공(연암)"/>
      <sheetName val="어스앵커-pc강선"/>
      <sheetName val="어스앵커-그라우팅"/>
      <sheetName val="어스앵커-pc콘"/>
      <sheetName val="이토상차및운반"/>
      <sheetName val="SCW-파일건입(디젤햄머)"/>
      <sheetName val="RCD-STRAND PILE 압입및굴착"/>
      <sheetName val="부대공-강재운반1"/>
      <sheetName val="철근운반"/>
      <sheetName val="부대공-시멘트운반"/>
      <sheetName val="혼합골재포설및다짐"/>
      <sheetName val="노체다짐"/>
      <sheetName val="노상다짐"/>
      <sheetName val="보조기층포설"/>
      <sheetName val="아스콘기층포장"/>
      <sheetName val="아스콘표층포장"/>
      <sheetName val="프라임코팅포설"/>
      <sheetName val="텍코팅포설"/>
      <sheetName val="24"/>
    </sheetNames>
    <sheetDataSet>
      <sheetData sheetId="0"/>
      <sheetData sheetId="1"/>
      <sheetData sheetId="2"/>
      <sheetData sheetId="3"/>
      <sheetData sheetId="4">
        <row r="5">
          <cell r="D5" t="str">
            <v>(발표일:99.1.1)</v>
          </cell>
          <cell r="E5" t="str">
            <v>(발표일:98.9.1)</v>
          </cell>
          <cell r="F5" t="str">
            <v>(발표일:98.1.1)</v>
          </cell>
        </row>
        <row r="6">
          <cell r="A6" t="str">
            <v>L001</v>
          </cell>
          <cell r="B6" t="str">
            <v>갱    부</v>
          </cell>
          <cell r="C6" t="str">
            <v>인</v>
          </cell>
          <cell r="D6">
            <v>46995</v>
          </cell>
          <cell r="E6">
            <v>50308</v>
          </cell>
          <cell r="F6">
            <v>56352</v>
          </cell>
        </row>
        <row r="7">
          <cell r="A7" t="str">
            <v>L002</v>
          </cell>
          <cell r="B7" t="str">
            <v>도 목 수</v>
          </cell>
          <cell r="C7" t="str">
            <v>인</v>
          </cell>
          <cell r="D7">
            <v>0</v>
          </cell>
          <cell r="E7">
            <v>0</v>
          </cell>
          <cell r="F7">
            <v>81068</v>
          </cell>
        </row>
        <row r="8">
          <cell r="A8" t="str">
            <v>L003</v>
          </cell>
          <cell r="B8" t="str">
            <v>건축목공</v>
          </cell>
          <cell r="C8" t="str">
            <v>인</v>
          </cell>
          <cell r="D8">
            <v>62310</v>
          </cell>
          <cell r="E8">
            <v>65713</v>
          </cell>
          <cell r="F8">
            <v>71803</v>
          </cell>
        </row>
        <row r="9">
          <cell r="A9" t="str">
            <v>L004</v>
          </cell>
          <cell r="B9" t="str">
            <v>형틀목공</v>
          </cell>
          <cell r="C9" t="str">
            <v>인</v>
          </cell>
          <cell r="D9">
            <v>62603</v>
          </cell>
          <cell r="E9">
            <v>65381</v>
          </cell>
          <cell r="F9">
            <v>75306</v>
          </cell>
        </row>
        <row r="10">
          <cell r="A10" t="str">
            <v>L005</v>
          </cell>
          <cell r="B10" t="str">
            <v>창호목공</v>
          </cell>
          <cell r="C10" t="str">
            <v>인</v>
          </cell>
          <cell r="D10">
            <v>56563</v>
          </cell>
          <cell r="E10">
            <v>61043</v>
          </cell>
          <cell r="F10">
            <v>66162</v>
          </cell>
        </row>
        <row r="11">
          <cell r="A11" t="str">
            <v>L006</v>
          </cell>
          <cell r="B11" t="str">
            <v>철 골 공</v>
          </cell>
          <cell r="C11" t="str">
            <v>인</v>
          </cell>
          <cell r="D11">
            <v>60500</v>
          </cell>
          <cell r="E11">
            <v>64796</v>
          </cell>
          <cell r="F11">
            <v>73514</v>
          </cell>
        </row>
        <row r="12">
          <cell r="A12" t="str">
            <v>L007</v>
          </cell>
          <cell r="B12" t="str">
            <v>철    공</v>
          </cell>
          <cell r="C12" t="str">
            <v>인</v>
          </cell>
          <cell r="D12">
            <v>59797</v>
          </cell>
          <cell r="E12">
            <v>59917</v>
          </cell>
          <cell r="F12">
            <v>72430</v>
          </cell>
        </row>
        <row r="13">
          <cell r="A13" t="str">
            <v>L008</v>
          </cell>
          <cell r="B13" t="str">
            <v>철 근 공</v>
          </cell>
          <cell r="C13" t="str">
            <v>인</v>
          </cell>
          <cell r="D13">
            <v>65147</v>
          </cell>
          <cell r="E13">
            <v>66944</v>
          </cell>
          <cell r="F13">
            <v>77839</v>
          </cell>
        </row>
        <row r="14">
          <cell r="A14" t="str">
            <v>L009</v>
          </cell>
          <cell r="B14" t="str">
            <v>철 판 공</v>
          </cell>
          <cell r="C14" t="str">
            <v>인</v>
          </cell>
          <cell r="D14">
            <v>61774</v>
          </cell>
          <cell r="E14">
            <v>68465</v>
          </cell>
          <cell r="F14">
            <v>73217</v>
          </cell>
        </row>
        <row r="15">
          <cell r="A15" t="str">
            <v>L010</v>
          </cell>
          <cell r="B15" t="str">
            <v>셧 터 공</v>
          </cell>
          <cell r="C15" t="str">
            <v>인</v>
          </cell>
          <cell r="D15">
            <v>55318</v>
          </cell>
          <cell r="E15">
            <v>58035</v>
          </cell>
          <cell r="F15">
            <v>64659</v>
          </cell>
        </row>
        <row r="16">
          <cell r="A16" t="str">
            <v>L011</v>
          </cell>
          <cell r="B16" t="str">
            <v>샷 시 공</v>
          </cell>
          <cell r="C16" t="str">
            <v>인</v>
          </cell>
          <cell r="D16">
            <v>55318</v>
          </cell>
          <cell r="E16">
            <v>58035</v>
          </cell>
          <cell r="F16">
            <v>65647</v>
          </cell>
        </row>
        <row r="17">
          <cell r="A17" t="str">
            <v>L012</v>
          </cell>
          <cell r="B17" t="str">
            <v>절 단 공</v>
          </cell>
          <cell r="C17" t="str">
            <v>인</v>
          </cell>
          <cell r="D17">
            <v>59642</v>
          </cell>
          <cell r="E17">
            <v>67321</v>
          </cell>
          <cell r="F17">
            <v>65881</v>
          </cell>
        </row>
        <row r="18">
          <cell r="A18" t="str">
            <v>L013</v>
          </cell>
          <cell r="B18" t="str">
            <v>석    공</v>
          </cell>
          <cell r="C18" t="str">
            <v>인</v>
          </cell>
          <cell r="D18">
            <v>69257</v>
          </cell>
          <cell r="E18">
            <v>67292</v>
          </cell>
          <cell r="F18">
            <v>77005</v>
          </cell>
        </row>
        <row r="19">
          <cell r="A19" t="str">
            <v>L014</v>
          </cell>
          <cell r="B19" t="str">
            <v>특수비계공(15M이상)</v>
          </cell>
          <cell r="C19" t="str">
            <v>인</v>
          </cell>
          <cell r="D19">
            <v>78766</v>
          </cell>
          <cell r="E19">
            <v>75380</v>
          </cell>
          <cell r="F19">
            <v>85884</v>
          </cell>
        </row>
        <row r="20">
          <cell r="A20" t="str">
            <v>L015</v>
          </cell>
          <cell r="B20" t="str">
            <v>비 계 공</v>
          </cell>
          <cell r="C20" t="str">
            <v>인</v>
          </cell>
          <cell r="D20">
            <v>66531</v>
          </cell>
          <cell r="E20">
            <v>69324</v>
          </cell>
          <cell r="F20">
            <v>79467</v>
          </cell>
        </row>
        <row r="21">
          <cell r="A21" t="str">
            <v>L016</v>
          </cell>
          <cell r="B21" t="str">
            <v>동 발 공(터 널)</v>
          </cell>
          <cell r="C21" t="str">
            <v>인</v>
          </cell>
          <cell r="D21">
            <v>61285</v>
          </cell>
          <cell r="E21">
            <v>59691</v>
          </cell>
          <cell r="F21">
            <v>65485</v>
          </cell>
        </row>
        <row r="22">
          <cell r="A22" t="str">
            <v>L017</v>
          </cell>
          <cell r="B22" t="str">
            <v>조 적 공</v>
          </cell>
          <cell r="C22" t="str">
            <v>인</v>
          </cell>
          <cell r="D22">
            <v>58512</v>
          </cell>
          <cell r="E22">
            <v>58379</v>
          </cell>
          <cell r="F22">
            <v>67986</v>
          </cell>
        </row>
        <row r="23">
          <cell r="A23" t="str">
            <v>L018</v>
          </cell>
          <cell r="B23" t="str">
            <v>벽돌(블럭)제작공</v>
          </cell>
          <cell r="C23" t="str">
            <v>인</v>
          </cell>
          <cell r="D23">
            <v>56942</v>
          </cell>
          <cell r="E23">
            <v>57334</v>
          </cell>
          <cell r="F23">
            <v>61291</v>
          </cell>
        </row>
        <row r="24">
          <cell r="A24" t="str">
            <v>L019</v>
          </cell>
          <cell r="B24" t="str">
            <v>연 돌 공</v>
          </cell>
          <cell r="C24" t="str">
            <v>인</v>
          </cell>
          <cell r="D24">
            <v>58512</v>
          </cell>
          <cell r="E24">
            <v>58379</v>
          </cell>
          <cell r="F24">
            <v>72745</v>
          </cell>
        </row>
        <row r="25">
          <cell r="A25" t="str">
            <v>L020</v>
          </cell>
          <cell r="B25" t="str">
            <v>미 장 공</v>
          </cell>
          <cell r="C25" t="str">
            <v>인</v>
          </cell>
          <cell r="D25">
            <v>59451</v>
          </cell>
          <cell r="E25">
            <v>61569</v>
          </cell>
          <cell r="F25">
            <v>71283</v>
          </cell>
        </row>
        <row r="26">
          <cell r="A26" t="str">
            <v>L021</v>
          </cell>
          <cell r="B26" t="str">
            <v>방 수 공</v>
          </cell>
          <cell r="C26" t="str">
            <v>인</v>
          </cell>
          <cell r="D26">
            <v>50866</v>
          </cell>
          <cell r="E26">
            <v>51640</v>
          </cell>
          <cell r="F26">
            <v>57701</v>
          </cell>
        </row>
        <row r="27">
          <cell r="A27" t="str">
            <v>L022</v>
          </cell>
          <cell r="B27" t="str">
            <v>타 일 공</v>
          </cell>
          <cell r="C27" t="str">
            <v>인</v>
          </cell>
          <cell r="D27">
            <v>58994</v>
          </cell>
          <cell r="E27">
            <v>60706</v>
          </cell>
          <cell r="F27">
            <v>68147</v>
          </cell>
        </row>
        <row r="28">
          <cell r="A28" t="str">
            <v>L023</v>
          </cell>
          <cell r="B28" t="str">
            <v>줄 눈 공</v>
          </cell>
          <cell r="C28" t="str">
            <v>인</v>
          </cell>
          <cell r="D28">
            <v>58172</v>
          </cell>
          <cell r="E28">
            <v>55387</v>
          </cell>
          <cell r="F28">
            <v>63589</v>
          </cell>
        </row>
        <row r="29">
          <cell r="A29" t="str">
            <v>L024</v>
          </cell>
          <cell r="B29" t="str">
            <v>연 마 공</v>
          </cell>
          <cell r="C29" t="str">
            <v>인</v>
          </cell>
          <cell r="D29">
            <v>56709</v>
          </cell>
          <cell r="E29">
            <v>54957</v>
          </cell>
          <cell r="F29">
            <v>67289</v>
          </cell>
        </row>
        <row r="30">
          <cell r="A30" t="str">
            <v>L025</v>
          </cell>
          <cell r="B30" t="str">
            <v>콘크리트공</v>
          </cell>
          <cell r="C30" t="str">
            <v>인</v>
          </cell>
          <cell r="D30">
            <v>60596</v>
          </cell>
          <cell r="E30">
            <v>63605</v>
          </cell>
          <cell r="F30">
            <v>71184</v>
          </cell>
        </row>
        <row r="31">
          <cell r="A31" t="str">
            <v>L026</v>
          </cell>
          <cell r="B31" t="str">
            <v>바이브레타공</v>
          </cell>
          <cell r="C31" t="str">
            <v>인</v>
          </cell>
          <cell r="D31">
            <v>60596</v>
          </cell>
          <cell r="E31">
            <v>63605</v>
          </cell>
          <cell r="F31">
            <v>69081</v>
          </cell>
        </row>
        <row r="32">
          <cell r="A32" t="str">
            <v>L027</v>
          </cell>
          <cell r="B32" t="str">
            <v>보일러공</v>
          </cell>
          <cell r="C32" t="str">
            <v>인</v>
          </cell>
          <cell r="D32">
            <v>48190</v>
          </cell>
          <cell r="E32">
            <v>52463</v>
          </cell>
          <cell r="F32">
            <v>56787</v>
          </cell>
        </row>
        <row r="33">
          <cell r="A33" t="str">
            <v>L028</v>
          </cell>
          <cell r="B33" t="str">
            <v>배 관 공</v>
          </cell>
          <cell r="C33" t="str">
            <v>인</v>
          </cell>
          <cell r="D33">
            <v>48833</v>
          </cell>
          <cell r="E33">
            <v>52004</v>
          </cell>
          <cell r="F33">
            <v>58907</v>
          </cell>
        </row>
        <row r="34">
          <cell r="A34" t="str">
            <v>L029</v>
          </cell>
          <cell r="B34" t="str">
            <v>온 돌 공</v>
          </cell>
          <cell r="C34" t="str">
            <v>인</v>
          </cell>
          <cell r="D34">
            <v>59451</v>
          </cell>
          <cell r="E34">
            <v>61569</v>
          </cell>
          <cell r="F34">
            <v>54720</v>
          </cell>
        </row>
        <row r="35">
          <cell r="A35" t="str">
            <v>L030</v>
          </cell>
          <cell r="B35" t="str">
            <v>위 생 공</v>
          </cell>
          <cell r="C35" t="str">
            <v>인</v>
          </cell>
          <cell r="D35">
            <v>48855</v>
          </cell>
          <cell r="E35">
            <v>51145</v>
          </cell>
          <cell r="F35">
            <v>59212</v>
          </cell>
        </row>
        <row r="36">
          <cell r="A36" t="str">
            <v>L031</v>
          </cell>
          <cell r="B36" t="str">
            <v>보 온 공</v>
          </cell>
          <cell r="C36" t="str">
            <v>인</v>
          </cell>
          <cell r="D36">
            <v>49987</v>
          </cell>
          <cell r="E36">
            <v>54125</v>
          </cell>
          <cell r="F36">
            <v>63143</v>
          </cell>
        </row>
        <row r="37">
          <cell r="A37" t="str">
            <v>L032</v>
          </cell>
          <cell r="B37" t="str">
            <v>도 장 공</v>
          </cell>
          <cell r="C37" t="str">
            <v>인</v>
          </cell>
          <cell r="D37">
            <v>52915</v>
          </cell>
          <cell r="E37">
            <v>55640</v>
          </cell>
          <cell r="F37">
            <v>63038</v>
          </cell>
        </row>
        <row r="38">
          <cell r="A38" t="str">
            <v>L033</v>
          </cell>
          <cell r="B38" t="str">
            <v>내 장 공</v>
          </cell>
          <cell r="C38" t="str">
            <v>인</v>
          </cell>
          <cell r="D38">
            <v>58768</v>
          </cell>
          <cell r="E38">
            <v>59767</v>
          </cell>
          <cell r="F38">
            <v>72244</v>
          </cell>
        </row>
        <row r="39">
          <cell r="A39" t="str">
            <v>L034</v>
          </cell>
          <cell r="B39" t="str">
            <v>도 배 공</v>
          </cell>
          <cell r="C39" t="str">
            <v>인</v>
          </cell>
          <cell r="D39">
            <v>51632</v>
          </cell>
          <cell r="E39">
            <v>51201</v>
          </cell>
          <cell r="F39">
            <v>58443</v>
          </cell>
        </row>
        <row r="40">
          <cell r="A40" t="str">
            <v>L035</v>
          </cell>
          <cell r="B40" t="str">
            <v>아스타일공</v>
          </cell>
          <cell r="C40" t="str">
            <v>인</v>
          </cell>
          <cell r="D40">
            <v>58994</v>
          </cell>
          <cell r="E40">
            <v>60706</v>
          </cell>
          <cell r="F40">
            <v>71686</v>
          </cell>
        </row>
        <row r="41">
          <cell r="A41" t="str">
            <v>L036</v>
          </cell>
          <cell r="B41" t="str">
            <v>기 와 공</v>
          </cell>
          <cell r="C41" t="str">
            <v>인</v>
          </cell>
          <cell r="D41">
            <v>68363</v>
          </cell>
          <cell r="E41">
            <v>64891</v>
          </cell>
          <cell r="F41">
            <v>69476</v>
          </cell>
        </row>
        <row r="42">
          <cell r="A42" t="str">
            <v>L037</v>
          </cell>
          <cell r="B42" t="str">
            <v>슬레이트공</v>
          </cell>
          <cell r="C42" t="str">
            <v>인</v>
          </cell>
          <cell r="D42">
            <v>68363</v>
          </cell>
          <cell r="E42">
            <v>64891</v>
          </cell>
          <cell r="F42">
            <v>72727</v>
          </cell>
        </row>
        <row r="43">
          <cell r="A43" t="str">
            <v>L038</v>
          </cell>
          <cell r="B43" t="str">
            <v>화약취급공</v>
          </cell>
          <cell r="C43" t="str">
            <v>인</v>
          </cell>
          <cell r="D43">
            <v>67520</v>
          </cell>
          <cell r="E43">
            <v>60578</v>
          </cell>
          <cell r="F43">
            <v>69595</v>
          </cell>
        </row>
        <row r="44">
          <cell r="A44" t="str">
            <v>L039</v>
          </cell>
          <cell r="B44" t="str">
            <v>착 암 공</v>
          </cell>
          <cell r="C44" t="str">
            <v>인</v>
          </cell>
          <cell r="D44">
            <v>50107</v>
          </cell>
          <cell r="E44">
            <v>54279</v>
          </cell>
          <cell r="F44">
            <v>57292</v>
          </cell>
        </row>
        <row r="45">
          <cell r="A45" t="str">
            <v>L040</v>
          </cell>
          <cell r="B45" t="str">
            <v>보 안 공</v>
          </cell>
          <cell r="C45" t="str">
            <v>인</v>
          </cell>
          <cell r="D45">
            <v>41224</v>
          </cell>
          <cell r="E45">
            <v>44036</v>
          </cell>
          <cell r="F45">
            <v>41290</v>
          </cell>
        </row>
        <row r="46">
          <cell r="A46" t="str">
            <v>L041</v>
          </cell>
          <cell r="B46" t="str">
            <v>포 장 공</v>
          </cell>
          <cell r="C46" t="str">
            <v>인</v>
          </cell>
          <cell r="D46">
            <v>59695</v>
          </cell>
          <cell r="E46">
            <v>56237</v>
          </cell>
          <cell r="F46">
            <v>65494</v>
          </cell>
        </row>
        <row r="47">
          <cell r="A47" t="str">
            <v>L042</v>
          </cell>
          <cell r="B47" t="str">
            <v>포 설 공</v>
          </cell>
          <cell r="C47" t="str">
            <v>인</v>
          </cell>
          <cell r="D47">
            <v>53731</v>
          </cell>
          <cell r="E47">
            <v>54013</v>
          </cell>
          <cell r="F47">
            <v>65082</v>
          </cell>
        </row>
        <row r="48">
          <cell r="A48" t="str">
            <v>L043</v>
          </cell>
          <cell r="B48" t="str">
            <v>궤 도 공</v>
          </cell>
          <cell r="C48" t="str">
            <v>인</v>
          </cell>
          <cell r="D48">
            <v>53629</v>
          </cell>
          <cell r="E48">
            <v>62818</v>
          </cell>
          <cell r="F48">
            <v>60000</v>
          </cell>
        </row>
        <row r="49">
          <cell r="A49" t="str">
            <v>L044</v>
          </cell>
          <cell r="B49" t="str">
            <v>용 접 공(철 도)</v>
          </cell>
          <cell r="C49" t="str">
            <v>인</v>
          </cell>
          <cell r="D49">
            <v>58661</v>
          </cell>
          <cell r="E49">
            <v>55736</v>
          </cell>
          <cell r="F49">
            <v>67201</v>
          </cell>
        </row>
        <row r="50">
          <cell r="A50" t="str">
            <v>L045</v>
          </cell>
          <cell r="B50" t="str">
            <v>잠 수 부</v>
          </cell>
          <cell r="C50" t="str">
            <v>인</v>
          </cell>
          <cell r="D50">
            <v>87712</v>
          </cell>
          <cell r="E50">
            <v>73901</v>
          </cell>
          <cell r="F50">
            <v>81832</v>
          </cell>
        </row>
        <row r="51">
          <cell r="A51" t="str">
            <v>L046</v>
          </cell>
          <cell r="B51" t="str">
            <v>잠 함 공</v>
          </cell>
          <cell r="C51" t="str">
            <v>인</v>
          </cell>
          <cell r="D51">
            <v>0</v>
          </cell>
          <cell r="E51">
            <v>0</v>
          </cell>
          <cell r="F51">
            <v>0</v>
          </cell>
        </row>
        <row r="52">
          <cell r="A52" t="str">
            <v>L047</v>
          </cell>
          <cell r="B52" t="str">
            <v>보 링 공</v>
          </cell>
          <cell r="C52" t="str">
            <v>인</v>
          </cell>
          <cell r="D52">
            <v>50288</v>
          </cell>
          <cell r="E52">
            <v>53721</v>
          </cell>
          <cell r="F52">
            <v>58626</v>
          </cell>
        </row>
        <row r="53">
          <cell r="A53" t="str">
            <v>L049</v>
          </cell>
          <cell r="B53" t="str">
            <v>영림기사</v>
          </cell>
          <cell r="C53" t="str">
            <v>인</v>
          </cell>
          <cell r="D53">
            <v>0</v>
          </cell>
          <cell r="E53">
            <v>0</v>
          </cell>
          <cell r="F53">
            <v>72675</v>
          </cell>
        </row>
        <row r="54">
          <cell r="A54" t="str">
            <v>L050</v>
          </cell>
          <cell r="B54" t="str">
            <v>조 경 공</v>
          </cell>
          <cell r="C54" t="str">
            <v>인</v>
          </cell>
          <cell r="D54">
            <v>50250</v>
          </cell>
          <cell r="E54">
            <v>50321</v>
          </cell>
          <cell r="F54">
            <v>60207</v>
          </cell>
        </row>
        <row r="55">
          <cell r="A55" t="str">
            <v>L051</v>
          </cell>
          <cell r="B55" t="str">
            <v>벌 목 부</v>
          </cell>
          <cell r="C55" t="str">
            <v>인</v>
          </cell>
          <cell r="D55">
            <v>57718</v>
          </cell>
          <cell r="E55">
            <v>64902</v>
          </cell>
          <cell r="F55">
            <v>66433</v>
          </cell>
        </row>
        <row r="56">
          <cell r="A56" t="str">
            <v>L052</v>
          </cell>
          <cell r="B56" t="str">
            <v>조림인부</v>
          </cell>
          <cell r="C56" t="str">
            <v>인</v>
          </cell>
          <cell r="D56">
            <v>43854</v>
          </cell>
          <cell r="E56">
            <v>32014</v>
          </cell>
          <cell r="F56">
            <v>53688</v>
          </cell>
        </row>
        <row r="57">
          <cell r="A57" t="str">
            <v>L053</v>
          </cell>
          <cell r="B57" t="str">
            <v>플랜트 기계설치공</v>
          </cell>
          <cell r="C57" t="str">
            <v>인</v>
          </cell>
          <cell r="D57">
            <v>59903</v>
          </cell>
          <cell r="E57">
            <v>61521</v>
          </cell>
          <cell r="F57">
            <v>80805</v>
          </cell>
        </row>
        <row r="58">
          <cell r="A58" t="str">
            <v>L054</v>
          </cell>
          <cell r="B58" t="str">
            <v>플랜트 용접공</v>
          </cell>
          <cell r="C58" t="str">
            <v>인</v>
          </cell>
          <cell r="D58">
            <v>63349</v>
          </cell>
          <cell r="E58">
            <v>69101</v>
          </cell>
          <cell r="F58">
            <v>95379</v>
          </cell>
        </row>
        <row r="59">
          <cell r="A59" t="str">
            <v>L055</v>
          </cell>
          <cell r="B59" t="str">
            <v>플랜트 배관공</v>
          </cell>
          <cell r="C59" t="str">
            <v>인</v>
          </cell>
          <cell r="D59">
            <v>66377</v>
          </cell>
          <cell r="E59">
            <v>76135</v>
          </cell>
          <cell r="F59">
            <v>97219</v>
          </cell>
        </row>
        <row r="60">
          <cell r="A60" t="str">
            <v>L056</v>
          </cell>
          <cell r="B60" t="str">
            <v>플랜트 제관공</v>
          </cell>
          <cell r="C60" t="str">
            <v>인</v>
          </cell>
          <cell r="D60">
            <v>54813</v>
          </cell>
          <cell r="E60">
            <v>60834</v>
          </cell>
          <cell r="F60">
            <v>81966</v>
          </cell>
        </row>
        <row r="61">
          <cell r="A61" t="str">
            <v>L057</v>
          </cell>
          <cell r="B61" t="str">
            <v>시공측량사</v>
          </cell>
          <cell r="C61" t="str">
            <v>인</v>
          </cell>
          <cell r="D61">
            <v>44848</v>
          </cell>
          <cell r="E61">
            <v>47571</v>
          </cell>
          <cell r="F61">
            <v>58506</v>
          </cell>
        </row>
        <row r="62">
          <cell r="A62" t="str">
            <v>L058</v>
          </cell>
          <cell r="B62" t="str">
            <v>시공측량사조수</v>
          </cell>
          <cell r="C62" t="str">
            <v>인</v>
          </cell>
          <cell r="D62">
            <v>33985</v>
          </cell>
          <cell r="E62">
            <v>32619</v>
          </cell>
          <cell r="F62">
            <v>38777</v>
          </cell>
        </row>
        <row r="63">
          <cell r="A63" t="str">
            <v>L059</v>
          </cell>
          <cell r="B63" t="str">
            <v>측    부</v>
          </cell>
          <cell r="C63" t="str">
            <v>인</v>
          </cell>
          <cell r="D63">
            <v>26699</v>
          </cell>
          <cell r="E63">
            <v>32690</v>
          </cell>
          <cell r="F63">
            <v>32725</v>
          </cell>
        </row>
        <row r="64">
          <cell r="A64" t="str">
            <v>L060</v>
          </cell>
          <cell r="B64" t="str">
            <v>검 조 부</v>
          </cell>
          <cell r="C64" t="str">
            <v>인</v>
          </cell>
          <cell r="D64">
            <v>33755</v>
          </cell>
          <cell r="E64">
            <v>34098</v>
          </cell>
          <cell r="F64">
            <v>32800</v>
          </cell>
        </row>
        <row r="65">
          <cell r="A65" t="str">
            <v>L061</v>
          </cell>
          <cell r="B65" t="str">
            <v>송전전공</v>
          </cell>
          <cell r="C65" t="str">
            <v>인</v>
          </cell>
          <cell r="D65">
            <v>197482</v>
          </cell>
          <cell r="E65">
            <v>188956</v>
          </cell>
          <cell r="F65">
            <v>234733</v>
          </cell>
        </row>
        <row r="66">
          <cell r="A66" t="str">
            <v>L062</v>
          </cell>
          <cell r="B66" t="str">
            <v>배전전공</v>
          </cell>
          <cell r="C66" t="str">
            <v>인</v>
          </cell>
          <cell r="D66">
            <v>176615</v>
          </cell>
          <cell r="E66">
            <v>164094</v>
          </cell>
          <cell r="F66">
            <v>192602</v>
          </cell>
        </row>
        <row r="67">
          <cell r="A67" t="str">
            <v>L063</v>
          </cell>
          <cell r="B67" t="str">
            <v>플랜트 전공</v>
          </cell>
          <cell r="C67" t="str">
            <v>인</v>
          </cell>
          <cell r="D67">
            <v>52369</v>
          </cell>
          <cell r="E67">
            <v>54503</v>
          </cell>
          <cell r="F67">
            <v>64285</v>
          </cell>
        </row>
        <row r="68">
          <cell r="A68" t="str">
            <v>L064</v>
          </cell>
          <cell r="B68" t="str">
            <v>내선전공</v>
          </cell>
          <cell r="C68" t="str">
            <v>인</v>
          </cell>
          <cell r="D68">
            <v>47911</v>
          </cell>
          <cell r="E68">
            <v>51021</v>
          </cell>
          <cell r="F68">
            <v>57286</v>
          </cell>
        </row>
        <row r="69">
          <cell r="A69" t="str">
            <v>L065</v>
          </cell>
          <cell r="B69" t="str">
            <v>특별고압케이블전공</v>
          </cell>
          <cell r="C69" t="str">
            <v>인</v>
          </cell>
          <cell r="D69">
            <v>97565</v>
          </cell>
          <cell r="E69">
            <v>102881</v>
          </cell>
          <cell r="F69">
            <v>98463</v>
          </cell>
        </row>
        <row r="70">
          <cell r="A70" t="str">
            <v>L066</v>
          </cell>
          <cell r="B70" t="str">
            <v>고압케이블전공</v>
          </cell>
          <cell r="C70" t="str">
            <v>인</v>
          </cell>
          <cell r="D70">
            <v>66547</v>
          </cell>
          <cell r="E70">
            <v>74151</v>
          </cell>
          <cell r="F70">
            <v>74584</v>
          </cell>
        </row>
        <row r="71">
          <cell r="A71" t="str">
            <v>L067</v>
          </cell>
          <cell r="B71" t="str">
            <v>저압케이블전공</v>
          </cell>
          <cell r="C71" t="str">
            <v>인</v>
          </cell>
          <cell r="D71">
            <v>59146</v>
          </cell>
          <cell r="E71">
            <v>55486</v>
          </cell>
          <cell r="F71">
            <v>61877</v>
          </cell>
        </row>
        <row r="72">
          <cell r="A72" t="str">
            <v>L068</v>
          </cell>
          <cell r="B72" t="str">
            <v>철도신호공</v>
          </cell>
          <cell r="C72" t="str">
            <v>인</v>
          </cell>
          <cell r="D72">
            <v>79766</v>
          </cell>
          <cell r="E72">
            <v>73483</v>
          </cell>
          <cell r="F72">
            <v>88167</v>
          </cell>
        </row>
        <row r="73">
          <cell r="A73" t="str">
            <v>L069</v>
          </cell>
          <cell r="B73" t="str">
            <v>계 장 공</v>
          </cell>
          <cell r="C73" t="str">
            <v>인</v>
          </cell>
          <cell r="D73">
            <v>50009</v>
          </cell>
          <cell r="E73">
            <v>57587</v>
          </cell>
          <cell r="F73">
            <v>60822</v>
          </cell>
        </row>
        <row r="74">
          <cell r="A74" t="str">
            <v>L070</v>
          </cell>
          <cell r="B74" t="str">
            <v>전기공사기사 1급</v>
          </cell>
          <cell r="C74" t="str">
            <v>인</v>
          </cell>
          <cell r="D74">
            <v>0</v>
          </cell>
          <cell r="E74">
            <v>0</v>
          </cell>
          <cell r="F74">
            <v>64241</v>
          </cell>
        </row>
        <row r="75">
          <cell r="A75" t="str">
            <v>L071</v>
          </cell>
          <cell r="B75" t="str">
            <v>전기공사기사 2급</v>
          </cell>
          <cell r="C75" t="str">
            <v>인</v>
          </cell>
          <cell r="D75">
            <v>0</v>
          </cell>
          <cell r="E75">
            <v>0</v>
          </cell>
          <cell r="F75">
            <v>55069</v>
          </cell>
        </row>
        <row r="76">
          <cell r="A76" t="str">
            <v>L072</v>
          </cell>
          <cell r="B76" t="str">
            <v>통신외선공</v>
          </cell>
          <cell r="C76" t="str">
            <v>인</v>
          </cell>
          <cell r="D76">
            <v>73980</v>
          </cell>
          <cell r="E76">
            <v>77946</v>
          </cell>
          <cell r="F76">
            <v>89013</v>
          </cell>
        </row>
        <row r="77">
          <cell r="A77" t="str">
            <v>L073</v>
          </cell>
          <cell r="B77" t="str">
            <v>통신설비공</v>
          </cell>
          <cell r="C77" t="str">
            <v>인</v>
          </cell>
          <cell r="D77">
            <v>64758</v>
          </cell>
          <cell r="E77">
            <v>66296</v>
          </cell>
          <cell r="F77">
            <v>76852</v>
          </cell>
        </row>
        <row r="78">
          <cell r="A78" t="str">
            <v>L074</v>
          </cell>
          <cell r="B78" t="str">
            <v>통신내선공</v>
          </cell>
          <cell r="C78" t="str">
            <v>인</v>
          </cell>
          <cell r="D78">
            <v>60168</v>
          </cell>
          <cell r="E78">
            <v>63738</v>
          </cell>
          <cell r="F78">
            <v>72591</v>
          </cell>
        </row>
        <row r="79">
          <cell r="A79" t="str">
            <v>L075</v>
          </cell>
          <cell r="B79" t="str">
            <v>통신케이블공</v>
          </cell>
          <cell r="C79" t="str">
            <v>인</v>
          </cell>
          <cell r="D79">
            <v>75788</v>
          </cell>
          <cell r="E79">
            <v>80042</v>
          </cell>
          <cell r="F79">
            <v>90455</v>
          </cell>
        </row>
        <row r="80">
          <cell r="A80" t="str">
            <v>L076</v>
          </cell>
          <cell r="B80" t="str">
            <v>무선안테나공</v>
          </cell>
          <cell r="C80" t="str">
            <v>인</v>
          </cell>
          <cell r="D80">
            <v>91475</v>
          </cell>
          <cell r="E80">
            <v>97216</v>
          </cell>
          <cell r="F80">
            <v>110956</v>
          </cell>
        </row>
        <row r="81">
          <cell r="A81" t="str">
            <v>L077</v>
          </cell>
          <cell r="B81" t="str">
            <v>통신기사 1급</v>
          </cell>
          <cell r="C81" t="str">
            <v>인</v>
          </cell>
          <cell r="D81">
            <v>84229</v>
          </cell>
          <cell r="E81">
            <v>87004</v>
          </cell>
          <cell r="F81">
            <v>92723</v>
          </cell>
        </row>
        <row r="82">
          <cell r="A82" t="str">
            <v>L078</v>
          </cell>
          <cell r="B82" t="str">
            <v>통신기사 2급</v>
          </cell>
          <cell r="C82" t="str">
            <v>인</v>
          </cell>
          <cell r="D82">
            <v>79642</v>
          </cell>
          <cell r="E82">
            <v>78519</v>
          </cell>
          <cell r="F82">
            <v>82395</v>
          </cell>
        </row>
        <row r="83">
          <cell r="A83" t="str">
            <v>L079</v>
          </cell>
          <cell r="B83" t="str">
            <v>통신기능사</v>
          </cell>
          <cell r="C83" t="str">
            <v>인</v>
          </cell>
          <cell r="D83">
            <v>67759</v>
          </cell>
          <cell r="E83">
            <v>68332</v>
          </cell>
          <cell r="F83">
            <v>72194</v>
          </cell>
        </row>
        <row r="84">
          <cell r="A84" t="str">
            <v>L080</v>
          </cell>
          <cell r="B84" t="str">
            <v>수작업반장</v>
          </cell>
          <cell r="C84" t="str">
            <v>인</v>
          </cell>
          <cell r="D84">
            <v>57364</v>
          </cell>
          <cell r="E84">
            <v>54191</v>
          </cell>
          <cell r="F84">
            <v>74369</v>
          </cell>
        </row>
        <row r="85">
          <cell r="A85" t="str">
            <v>L081</v>
          </cell>
          <cell r="B85" t="str">
            <v>작업반장</v>
          </cell>
          <cell r="C85" t="str">
            <v>인</v>
          </cell>
          <cell r="D85">
            <v>57364</v>
          </cell>
          <cell r="E85">
            <v>54191</v>
          </cell>
          <cell r="F85">
            <v>60326</v>
          </cell>
        </row>
        <row r="86">
          <cell r="A86" t="str">
            <v>L082</v>
          </cell>
          <cell r="B86" t="str">
            <v>목    도</v>
          </cell>
          <cell r="C86" t="str">
            <v>인</v>
          </cell>
          <cell r="D86">
            <v>64408</v>
          </cell>
          <cell r="E86">
            <v>63010</v>
          </cell>
          <cell r="F86">
            <v>64758</v>
          </cell>
        </row>
        <row r="87">
          <cell r="A87" t="str">
            <v>L083</v>
          </cell>
          <cell r="B87" t="str">
            <v>조 력 공</v>
          </cell>
          <cell r="C87" t="str">
            <v>인</v>
          </cell>
          <cell r="D87">
            <v>39371</v>
          </cell>
          <cell r="E87">
            <v>40427</v>
          </cell>
          <cell r="F87">
            <v>48912</v>
          </cell>
        </row>
        <row r="88">
          <cell r="A88" t="str">
            <v>L084</v>
          </cell>
          <cell r="B88" t="str">
            <v>특별인부</v>
          </cell>
          <cell r="C88" t="str">
            <v>인</v>
          </cell>
          <cell r="D88">
            <v>48674</v>
          </cell>
          <cell r="E88">
            <v>49659</v>
          </cell>
          <cell r="F88">
            <v>57379</v>
          </cell>
        </row>
        <row r="89">
          <cell r="A89" t="str">
            <v>L085</v>
          </cell>
          <cell r="B89" t="str">
            <v>보통인부</v>
          </cell>
          <cell r="C89" t="str">
            <v>인</v>
          </cell>
          <cell r="D89">
            <v>33755</v>
          </cell>
          <cell r="E89">
            <v>34098</v>
          </cell>
          <cell r="F89">
            <v>37736</v>
          </cell>
        </row>
        <row r="90">
          <cell r="A90" t="str">
            <v>L086</v>
          </cell>
          <cell r="B90" t="str">
            <v>중기운전기사</v>
          </cell>
          <cell r="C90" t="str">
            <v>인</v>
          </cell>
          <cell r="D90">
            <v>53715</v>
          </cell>
          <cell r="E90">
            <v>52855</v>
          </cell>
          <cell r="F90">
            <v>56951</v>
          </cell>
        </row>
        <row r="91">
          <cell r="A91" t="str">
            <v>L087</v>
          </cell>
          <cell r="B91" t="str">
            <v>운전사(운반차)</v>
          </cell>
          <cell r="C91" t="str">
            <v>인</v>
          </cell>
          <cell r="D91">
            <v>49633</v>
          </cell>
          <cell r="E91">
            <v>53159</v>
          </cell>
          <cell r="F91">
            <v>51077</v>
          </cell>
        </row>
        <row r="92">
          <cell r="A92" t="str">
            <v>L088</v>
          </cell>
          <cell r="B92" t="str">
            <v>운전사(기  계)</v>
          </cell>
          <cell r="C92" t="str">
            <v>인</v>
          </cell>
          <cell r="D92">
            <v>45575</v>
          </cell>
          <cell r="E92">
            <v>45276</v>
          </cell>
          <cell r="F92">
            <v>54325</v>
          </cell>
        </row>
        <row r="93">
          <cell r="A93" t="str">
            <v>L089</v>
          </cell>
          <cell r="B93" t="str">
            <v>중기운전조수</v>
          </cell>
          <cell r="C93" t="str">
            <v>인</v>
          </cell>
          <cell r="D93">
            <v>40706</v>
          </cell>
          <cell r="E93">
            <v>39194</v>
          </cell>
          <cell r="F93">
            <v>42762</v>
          </cell>
        </row>
        <row r="94">
          <cell r="A94" t="str">
            <v>L090</v>
          </cell>
          <cell r="B94" t="str">
            <v>고급선원</v>
          </cell>
          <cell r="C94" t="str">
            <v>인</v>
          </cell>
          <cell r="D94">
            <v>67380</v>
          </cell>
          <cell r="E94">
            <v>63746</v>
          </cell>
          <cell r="F94">
            <v>63950</v>
          </cell>
        </row>
        <row r="95">
          <cell r="A95" t="str">
            <v>L091</v>
          </cell>
          <cell r="B95" t="str">
            <v>보통선원</v>
          </cell>
          <cell r="C95" t="str">
            <v>인</v>
          </cell>
          <cell r="D95">
            <v>52274</v>
          </cell>
          <cell r="E95">
            <v>54986</v>
          </cell>
          <cell r="F95">
            <v>49346</v>
          </cell>
        </row>
        <row r="96">
          <cell r="A96" t="str">
            <v>L092</v>
          </cell>
          <cell r="B96" t="str">
            <v>선    부</v>
          </cell>
          <cell r="C96" t="str">
            <v>인</v>
          </cell>
          <cell r="D96">
            <v>41303</v>
          </cell>
          <cell r="E96">
            <v>45267</v>
          </cell>
          <cell r="F96">
            <v>40088</v>
          </cell>
        </row>
        <row r="97">
          <cell r="A97" t="str">
            <v>L093</v>
          </cell>
          <cell r="B97" t="str">
            <v>준설선선장</v>
          </cell>
          <cell r="C97" t="str">
            <v>인</v>
          </cell>
          <cell r="D97">
            <v>77084</v>
          </cell>
          <cell r="E97">
            <v>77929</v>
          </cell>
          <cell r="F97">
            <v>79532</v>
          </cell>
        </row>
        <row r="98">
          <cell r="A98" t="str">
            <v>L094</v>
          </cell>
          <cell r="B98" t="str">
            <v>준설선기관장</v>
          </cell>
          <cell r="C98" t="str">
            <v>인</v>
          </cell>
          <cell r="D98">
            <v>65732</v>
          </cell>
          <cell r="E98">
            <v>66667</v>
          </cell>
          <cell r="F98">
            <v>70637</v>
          </cell>
        </row>
        <row r="99">
          <cell r="A99" t="str">
            <v>L095</v>
          </cell>
          <cell r="B99" t="str">
            <v>준설선기관사</v>
          </cell>
          <cell r="C99" t="str">
            <v>인</v>
          </cell>
          <cell r="D99">
            <v>62000</v>
          </cell>
          <cell r="E99">
            <v>63333</v>
          </cell>
          <cell r="F99">
            <v>56955</v>
          </cell>
        </row>
        <row r="100">
          <cell r="A100" t="str">
            <v>L096</v>
          </cell>
          <cell r="B100" t="str">
            <v>준설선운전사</v>
          </cell>
          <cell r="C100" t="str">
            <v>인</v>
          </cell>
          <cell r="D100">
            <v>64200</v>
          </cell>
          <cell r="E100">
            <v>58033</v>
          </cell>
          <cell r="F100">
            <v>66688</v>
          </cell>
        </row>
        <row r="101">
          <cell r="A101" t="str">
            <v>L097</v>
          </cell>
          <cell r="B101" t="str">
            <v>준설선전기사</v>
          </cell>
          <cell r="C101" t="str">
            <v>인</v>
          </cell>
          <cell r="D101">
            <v>66400</v>
          </cell>
          <cell r="E101">
            <v>66000</v>
          </cell>
          <cell r="F101">
            <v>63631</v>
          </cell>
        </row>
        <row r="102">
          <cell r="A102" t="str">
            <v>L098</v>
          </cell>
          <cell r="B102" t="str">
            <v>기계설치공</v>
          </cell>
          <cell r="C102" t="str">
            <v>인</v>
          </cell>
          <cell r="D102">
            <v>56925</v>
          </cell>
          <cell r="E102">
            <v>51838</v>
          </cell>
          <cell r="F102">
            <v>67415</v>
          </cell>
        </row>
        <row r="103">
          <cell r="A103" t="str">
            <v>L099</v>
          </cell>
          <cell r="B103" t="str">
            <v>기 계 공</v>
          </cell>
          <cell r="C103" t="str">
            <v>인</v>
          </cell>
          <cell r="D103">
            <v>49611</v>
          </cell>
          <cell r="E103">
            <v>49600</v>
          </cell>
          <cell r="F103">
            <v>58906</v>
          </cell>
        </row>
        <row r="104">
          <cell r="A104" t="str">
            <v>L100</v>
          </cell>
          <cell r="B104" t="str">
            <v>선 반 공</v>
          </cell>
          <cell r="C104" t="str">
            <v>인</v>
          </cell>
          <cell r="D104">
            <v>0</v>
          </cell>
          <cell r="E104">
            <v>0</v>
          </cell>
          <cell r="F104">
            <v>78752</v>
          </cell>
        </row>
        <row r="105">
          <cell r="A105" t="str">
            <v>L101</v>
          </cell>
          <cell r="B105" t="str">
            <v>정 비 공</v>
          </cell>
          <cell r="C105" t="str">
            <v>인</v>
          </cell>
          <cell r="D105">
            <v>0</v>
          </cell>
          <cell r="E105">
            <v>0</v>
          </cell>
          <cell r="F105">
            <v>52502</v>
          </cell>
        </row>
        <row r="106">
          <cell r="A106" t="str">
            <v>L102</v>
          </cell>
          <cell r="B106" t="str">
            <v>벨트콘베어작업공</v>
          </cell>
          <cell r="C106" t="str">
            <v>인</v>
          </cell>
          <cell r="D106">
            <v>0</v>
          </cell>
          <cell r="E106">
            <v>0</v>
          </cell>
          <cell r="F106">
            <v>0</v>
          </cell>
        </row>
        <row r="107">
          <cell r="A107" t="str">
            <v>L103</v>
          </cell>
          <cell r="B107" t="str">
            <v>현 도 사</v>
          </cell>
          <cell r="C107" t="str">
            <v>인</v>
          </cell>
          <cell r="D107">
            <v>66579</v>
          </cell>
          <cell r="E107">
            <v>0</v>
          </cell>
          <cell r="F107">
            <v>0</v>
          </cell>
        </row>
        <row r="108">
          <cell r="A108" t="str">
            <v>L104</v>
          </cell>
          <cell r="B108" t="str">
            <v>제 도 사</v>
          </cell>
          <cell r="C108" t="str">
            <v>인</v>
          </cell>
          <cell r="D108">
            <v>42366</v>
          </cell>
          <cell r="E108">
            <v>52957</v>
          </cell>
          <cell r="F108">
            <v>46978</v>
          </cell>
        </row>
        <row r="109">
          <cell r="A109" t="str">
            <v>L105</v>
          </cell>
          <cell r="B109" t="str">
            <v>시험사 1급</v>
          </cell>
          <cell r="C109" t="str">
            <v>인</v>
          </cell>
          <cell r="D109">
            <v>48017</v>
          </cell>
          <cell r="E109">
            <v>51959</v>
          </cell>
          <cell r="F109">
            <v>47867</v>
          </cell>
        </row>
        <row r="110">
          <cell r="A110" t="str">
            <v>L106</v>
          </cell>
          <cell r="B110" t="str">
            <v>시험사 2급</v>
          </cell>
          <cell r="C110" t="str">
            <v>인</v>
          </cell>
          <cell r="D110">
            <v>36857</v>
          </cell>
          <cell r="E110">
            <v>39935</v>
          </cell>
          <cell r="F110">
            <v>42272</v>
          </cell>
        </row>
        <row r="111">
          <cell r="A111" t="str">
            <v>L107</v>
          </cell>
          <cell r="B111" t="str">
            <v>시험사 3급</v>
          </cell>
          <cell r="C111" t="str">
            <v>인</v>
          </cell>
          <cell r="D111">
            <v>0</v>
          </cell>
          <cell r="E111">
            <v>0</v>
          </cell>
          <cell r="F111">
            <v>36667</v>
          </cell>
        </row>
        <row r="112">
          <cell r="A112" t="str">
            <v>L108</v>
          </cell>
          <cell r="B112" t="str">
            <v>시험사 4급</v>
          </cell>
          <cell r="C112" t="str">
            <v>인</v>
          </cell>
          <cell r="D112">
            <v>0</v>
          </cell>
          <cell r="E112">
            <v>0</v>
          </cell>
          <cell r="F112">
            <v>30223</v>
          </cell>
        </row>
        <row r="113">
          <cell r="A113" t="str">
            <v>L109</v>
          </cell>
          <cell r="B113" t="str">
            <v>시험보조수</v>
          </cell>
          <cell r="C113" t="str">
            <v>인</v>
          </cell>
          <cell r="D113">
            <v>29231</v>
          </cell>
          <cell r="E113">
            <v>31260</v>
          </cell>
          <cell r="F113">
            <v>31003</v>
          </cell>
        </row>
        <row r="114">
          <cell r="A114" t="str">
            <v>L110</v>
          </cell>
          <cell r="B114" t="str">
            <v>안전관리기사 1급</v>
          </cell>
          <cell r="C114" t="str">
            <v>인</v>
          </cell>
          <cell r="D114">
            <v>0</v>
          </cell>
          <cell r="E114">
            <v>0</v>
          </cell>
          <cell r="F114">
            <v>43959</v>
          </cell>
        </row>
        <row r="115">
          <cell r="A115" t="str">
            <v>L111</v>
          </cell>
          <cell r="B115" t="str">
            <v>안전관리기사 2급</v>
          </cell>
          <cell r="C115" t="str">
            <v>인</v>
          </cell>
          <cell r="D115">
            <v>0</v>
          </cell>
          <cell r="E115">
            <v>0</v>
          </cell>
          <cell r="F115">
            <v>38509</v>
          </cell>
        </row>
        <row r="116">
          <cell r="A116" t="str">
            <v>L112</v>
          </cell>
          <cell r="B116" t="str">
            <v>유 리 공</v>
          </cell>
          <cell r="C116" t="str">
            <v>인</v>
          </cell>
          <cell r="D116">
            <v>57574</v>
          </cell>
          <cell r="E116">
            <v>61877</v>
          </cell>
          <cell r="F116">
            <v>63783</v>
          </cell>
        </row>
        <row r="117">
          <cell r="A117" t="str">
            <v>L113</v>
          </cell>
          <cell r="B117" t="str">
            <v>함 석 공</v>
          </cell>
          <cell r="C117" t="str">
            <v>인</v>
          </cell>
          <cell r="D117">
            <v>56248</v>
          </cell>
          <cell r="E117">
            <v>56465</v>
          </cell>
          <cell r="F117">
            <v>68943</v>
          </cell>
        </row>
        <row r="118">
          <cell r="A118" t="str">
            <v>L114</v>
          </cell>
          <cell r="B118" t="str">
            <v>용 접 공(일 반)</v>
          </cell>
          <cell r="C118" t="str">
            <v>인</v>
          </cell>
          <cell r="D118">
            <v>60784</v>
          </cell>
          <cell r="E118">
            <v>61021</v>
          </cell>
          <cell r="F118">
            <v>74016</v>
          </cell>
        </row>
        <row r="119">
          <cell r="A119" t="str">
            <v>L115</v>
          </cell>
          <cell r="B119" t="str">
            <v>리 벳 공</v>
          </cell>
          <cell r="C119" t="str">
            <v>인</v>
          </cell>
          <cell r="D119">
            <v>60500</v>
          </cell>
          <cell r="E119">
            <v>64796</v>
          </cell>
          <cell r="F119">
            <v>71579</v>
          </cell>
        </row>
        <row r="120">
          <cell r="A120" t="str">
            <v>L116</v>
          </cell>
          <cell r="B120" t="str">
            <v>루 핑 공</v>
          </cell>
          <cell r="C120" t="str">
            <v>인</v>
          </cell>
          <cell r="D120">
            <v>50866</v>
          </cell>
          <cell r="E120">
            <v>51640</v>
          </cell>
          <cell r="F120">
            <v>57701</v>
          </cell>
        </row>
        <row r="121">
          <cell r="A121" t="str">
            <v>L117</v>
          </cell>
          <cell r="B121" t="str">
            <v>닥 트 공</v>
          </cell>
          <cell r="C121" t="str">
            <v>인</v>
          </cell>
          <cell r="D121">
            <v>48478</v>
          </cell>
          <cell r="E121">
            <v>52215</v>
          </cell>
          <cell r="F121">
            <v>58041</v>
          </cell>
        </row>
        <row r="122">
          <cell r="A122" t="str">
            <v>L118</v>
          </cell>
          <cell r="B122" t="str">
            <v>대 장 공</v>
          </cell>
          <cell r="C122" t="str">
            <v>인</v>
          </cell>
          <cell r="D122">
            <v>0</v>
          </cell>
          <cell r="E122">
            <v>0</v>
          </cell>
          <cell r="F122">
            <v>0</v>
          </cell>
        </row>
        <row r="123">
          <cell r="A123" t="str">
            <v>L119</v>
          </cell>
          <cell r="B123" t="str">
            <v>할 석 공</v>
          </cell>
          <cell r="C123" t="str">
            <v>인</v>
          </cell>
          <cell r="D123">
            <v>63951</v>
          </cell>
          <cell r="E123">
            <v>63908</v>
          </cell>
          <cell r="F123">
            <v>77728</v>
          </cell>
        </row>
        <row r="124">
          <cell r="A124" t="str">
            <v>L120</v>
          </cell>
          <cell r="B124" t="str">
            <v>제철축로공</v>
          </cell>
          <cell r="C124" t="str">
            <v>인</v>
          </cell>
          <cell r="D124">
            <v>92419</v>
          </cell>
          <cell r="E124">
            <v>93072</v>
          </cell>
          <cell r="F124">
            <v>93345</v>
          </cell>
        </row>
        <row r="125">
          <cell r="A125" t="str">
            <v>L121</v>
          </cell>
          <cell r="B125" t="str">
            <v>양 생 공</v>
          </cell>
          <cell r="C125" t="str">
            <v>인</v>
          </cell>
          <cell r="D125">
            <v>33755</v>
          </cell>
          <cell r="E125">
            <v>34098</v>
          </cell>
          <cell r="F125">
            <v>42244</v>
          </cell>
        </row>
        <row r="126">
          <cell r="A126" t="str">
            <v>L122</v>
          </cell>
          <cell r="B126" t="str">
            <v>계 령 공</v>
          </cell>
          <cell r="C126" t="str">
            <v>인</v>
          </cell>
          <cell r="D126">
            <v>52915</v>
          </cell>
          <cell r="E126">
            <v>55640</v>
          </cell>
          <cell r="F126">
            <v>0</v>
          </cell>
        </row>
        <row r="127">
          <cell r="A127" t="str">
            <v>L123</v>
          </cell>
          <cell r="B127" t="str">
            <v>사 공(배포함)</v>
          </cell>
          <cell r="C127" t="str">
            <v>인</v>
          </cell>
          <cell r="D127">
            <v>0</v>
          </cell>
          <cell r="E127">
            <v>0</v>
          </cell>
          <cell r="F127">
            <v>0</v>
          </cell>
        </row>
        <row r="128">
          <cell r="A128" t="str">
            <v>L124</v>
          </cell>
          <cell r="B128" t="str">
            <v>마 부(우마차포함)</v>
          </cell>
          <cell r="C128" t="str">
            <v>인</v>
          </cell>
          <cell r="D128">
            <v>0</v>
          </cell>
          <cell r="E128">
            <v>0</v>
          </cell>
          <cell r="F128">
            <v>0</v>
          </cell>
        </row>
        <row r="129">
          <cell r="A129" t="str">
            <v>L125</v>
          </cell>
          <cell r="B129" t="str">
            <v>제 재 공</v>
          </cell>
          <cell r="C129" t="str">
            <v>인</v>
          </cell>
          <cell r="D129">
            <v>0</v>
          </cell>
          <cell r="E129">
            <v>0</v>
          </cell>
          <cell r="F129">
            <v>0</v>
          </cell>
        </row>
        <row r="130">
          <cell r="A130" t="str">
            <v>L126</v>
          </cell>
          <cell r="B130" t="str">
            <v>철도궤도공</v>
          </cell>
          <cell r="C130" t="str">
            <v>인</v>
          </cell>
          <cell r="D130">
            <v>53629</v>
          </cell>
          <cell r="E130">
            <v>62818</v>
          </cell>
          <cell r="F130">
            <v>65636</v>
          </cell>
        </row>
        <row r="131">
          <cell r="A131" t="str">
            <v>L127</v>
          </cell>
          <cell r="B131" t="str">
            <v>지적기사 1급</v>
          </cell>
          <cell r="C131" t="str">
            <v>인</v>
          </cell>
          <cell r="D131">
            <v>91687</v>
          </cell>
          <cell r="E131">
            <v>93295</v>
          </cell>
          <cell r="F131">
            <v>93540</v>
          </cell>
        </row>
        <row r="132">
          <cell r="A132" t="str">
            <v>L128</v>
          </cell>
          <cell r="B132" t="str">
            <v>지적기사 2급</v>
          </cell>
          <cell r="C132" t="str">
            <v>인</v>
          </cell>
          <cell r="D132">
            <v>69173</v>
          </cell>
          <cell r="E132">
            <v>72840</v>
          </cell>
          <cell r="F132">
            <v>72183</v>
          </cell>
        </row>
        <row r="133">
          <cell r="A133" t="str">
            <v>L129</v>
          </cell>
          <cell r="B133" t="str">
            <v>지적기능사 1급</v>
          </cell>
          <cell r="C133" t="str">
            <v>인</v>
          </cell>
          <cell r="D133">
            <v>48878</v>
          </cell>
          <cell r="E133">
            <v>50316</v>
          </cell>
          <cell r="F133">
            <v>53062</v>
          </cell>
        </row>
        <row r="134">
          <cell r="A134" t="str">
            <v>L130</v>
          </cell>
          <cell r="B134" t="str">
            <v>지적기능사 2급</v>
          </cell>
          <cell r="C134" t="str">
            <v>인</v>
          </cell>
          <cell r="D134">
            <v>35131</v>
          </cell>
          <cell r="E134">
            <v>34731</v>
          </cell>
          <cell r="F134">
            <v>32715</v>
          </cell>
        </row>
        <row r="135">
          <cell r="A135" t="str">
            <v>L131</v>
          </cell>
          <cell r="B135" t="str">
            <v>치장벽돌공</v>
          </cell>
          <cell r="C135" t="str">
            <v>인</v>
          </cell>
          <cell r="D135">
            <v>61897</v>
          </cell>
          <cell r="E135">
            <v>64317</v>
          </cell>
          <cell r="F135">
            <v>73288</v>
          </cell>
        </row>
        <row r="136">
          <cell r="A136" t="str">
            <v>L132</v>
          </cell>
          <cell r="B136" t="str">
            <v>송전활선전공</v>
          </cell>
          <cell r="C136" t="str">
            <v>인</v>
          </cell>
          <cell r="D136">
            <v>235109</v>
          </cell>
          <cell r="E136">
            <v>250000</v>
          </cell>
          <cell r="F136">
            <v>0</v>
          </cell>
        </row>
        <row r="137">
          <cell r="A137" t="str">
            <v>L133</v>
          </cell>
          <cell r="B137" t="str">
            <v>배전활선전공</v>
          </cell>
          <cell r="C137" t="str">
            <v>인</v>
          </cell>
          <cell r="D137">
            <v>182772</v>
          </cell>
          <cell r="E137">
            <v>188915</v>
          </cell>
          <cell r="F137">
            <v>215055</v>
          </cell>
        </row>
        <row r="138">
          <cell r="A138" t="str">
            <v>L134</v>
          </cell>
          <cell r="B138" t="str">
            <v>중기조장</v>
          </cell>
          <cell r="C138" t="str">
            <v>인</v>
          </cell>
          <cell r="D138">
            <v>64260</v>
          </cell>
          <cell r="E138">
            <v>56042</v>
          </cell>
          <cell r="F138">
            <v>55484</v>
          </cell>
        </row>
        <row r="139">
          <cell r="A139" t="str">
            <v>L135</v>
          </cell>
          <cell r="B139" t="str">
            <v>모래분사공</v>
          </cell>
          <cell r="C139" t="str">
            <v>인</v>
          </cell>
          <cell r="D139">
            <v>52915</v>
          </cell>
          <cell r="E139">
            <v>55640</v>
          </cell>
          <cell r="F139">
            <v>49962</v>
          </cell>
        </row>
        <row r="140">
          <cell r="A140" t="str">
            <v>L137</v>
          </cell>
          <cell r="B140" t="str">
            <v>플랜트 특수용접공</v>
          </cell>
          <cell r="C140" t="str">
            <v>인</v>
          </cell>
          <cell r="D140">
            <v>100475</v>
          </cell>
          <cell r="E140">
            <v>93828</v>
          </cell>
          <cell r="F140">
            <v>141421</v>
          </cell>
        </row>
        <row r="141">
          <cell r="A141" t="str">
            <v>L200</v>
          </cell>
          <cell r="B141" t="str">
            <v>여자인부</v>
          </cell>
          <cell r="C141" t="str">
            <v>인</v>
          </cell>
          <cell r="D141">
            <v>0</v>
          </cell>
          <cell r="E141">
            <v>0</v>
          </cell>
          <cell r="F141">
            <v>0</v>
          </cell>
        </row>
        <row r="142">
          <cell r="A142" t="str">
            <v>L201</v>
          </cell>
          <cell r="B142" t="str">
            <v>조    공</v>
          </cell>
          <cell r="C142" t="str">
            <v>인</v>
          </cell>
          <cell r="D142">
            <v>0</v>
          </cell>
          <cell r="E142">
            <v>0</v>
          </cell>
          <cell r="F142">
            <v>0</v>
          </cell>
        </row>
        <row r="143">
          <cell r="A143" t="str">
            <v>L202</v>
          </cell>
          <cell r="B143" t="str">
            <v>포장특공</v>
          </cell>
          <cell r="C143" t="str">
            <v>인</v>
          </cell>
          <cell r="D143">
            <v>0</v>
          </cell>
          <cell r="E143">
            <v>0</v>
          </cell>
          <cell r="F143">
            <v>0</v>
          </cell>
        </row>
        <row r="144">
          <cell r="A144" t="str">
            <v>L203</v>
          </cell>
          <cell r="B144" t="str">
            <v>항 타 공</v>
          </cell>
          <cell r="C144" t="str">
            <v>인</v>
          </cell>
          <cell r="D144">
            <v>0</v>
          </cell>
          <cell r="E144">
            <v>0</v>
          </cell>
          <cell r="F144">
            <v>0</v>
          </cell>
        </row>
        <row r="145">
          <cell r="A145" t="str">
            <v>L204</v>
          </cell>
          <cell r="B145" t="str">
            <v>드 릴 공</v>
          </cell>
          <cell r="C145" t="str">
            <v>인</v>
          </cell>
          <cell r="D145">
            <v>0</v>
          </cell>
          <cell r="E145">
            <v>0</v>
          </cell>
          <cell r="F145">
            <v>0</v>
          </cell>
        </row>
        <row r="146">
          <cell r="A146" t="str">
            <v>L205</v>
          </cell>
          <cell r="B146" t="str">
            <v>WIRE MESH 설치공</v>
          </cell>
          <cell r="C146" t="str">
            <v>인</v>
          </cell>
          <cell r="D146">
            <v>0</v>
          </cell>
          <cell r="E146">
            <v>0</v>
          </cell>
          <cell r="F146">
            <v>0</v>
          </cell>
        </row>
        <row r="147">
          <cell r="A147" t="str">
            <v>L701</v>
          </cell>
          <cell r="B147" t="str">
            <v>특급기술자</v>
          </cell>
          <cell r="C147" t="str">
            <v>인</v>
          </cell>
          <cell r="D147">
            <v>132166</v>
          </cell>
          <cell r="E147">
            <v>142203</v>
          </cell>
          <cell r="F147">
            <v>142203</v>
          </cell>
        </row>
        <row r="148">
          <cell r="A148" t="str">
            <v>L702</v>
          </cell>
          <cell r="B148" t="str">
            <v>고급기술자</v>
          </cell>
          <cell r="C148" t="str">
            <v>인</v>
          </cell>
          <cell r="D148">
            <v>109695</v>
          </cell>
          <cell r="E148">
            <v>117410</v>
          </cell>
          <cell r="F148">
            <v>117410</v>
          </cell>
        </row>
        <row r="149">
          <cell r="A149" t="str">
            <v>L703</v>
          </cell>
          <cell r="B149" t="str">
            <v>중급기술자</v>
          </cell>
          <cell r="C149" t="str">
            <v>인</v>
          </cell>
          <cell r="D149">
            <v>91968</v>
          </cell>
          <cell r="E149">
            <v>97488</v>
          </cell>
          <cell r="F149">
            <v>97488</v>
          </cell>
        </row>
        <row r="150">
          <cell r="A150" t="str">
            <v>L704</v>
          </cell>
          <cell r="B150" t="str">
            <v>초급기술자</v>
          </cell>
          <cell r="C150" t="str">
            <v>인</v>
          </cell>
          <cell r="D150">
            <v>65947</v>
          </cell>
          <cell r="E150">
            <v>69405</v>
          </cell>
          <cell r="F150">
            <v>69405</v>
          </cell>
        </row>
        <row r="151">
          <cell r="A151" t="str">
            <v>L705</v>
          </cell>
          <cell r="B151" t="str">
            <v>고급기능사</v>
          </cell>
          <cell r="C151" t="str">
            <v>인</v>
          </cell>
          <cell r="D151">
            <v>67006</v>
          </cell>
          <cell r="E151">
            <v>68094</v>
          </cell>
          <cell r="F151">
            <v>68094</v>
          </cell>
        </row>
        <row r="152">
          <cell r="A152" t="str">
            <v>L706</v>
          </cell>
          <cell r="B152" t="str">
            <v>중급기능사</v>
          </cell>
          <cell r="C152" t="str">
            <v>인</v>
          </cell>
          <cell r="D152">
            <v>55830</v>
          </cell>
          <cell r="E152">
            <v>60249</v>
          </cell>
          <cell r="F152">
            <v>60249</v>
          </cell>
        </row>
        <row r="153">
          <cell r="A153" t="str">
            <v>L707</v>
          </cell>
          <cell r="B153" t="str">
            <v>초급기능사</v>
          </cell>
          <cell r="C153" t="str">
            <v>인</v>
          </cell>
          <cell r="D153">
            <v>46933</v>
          </cell>
          <cell r="E153">
            <v>48652</v>
          </cell>
          <cell r="F153">
            <v>48652</v>
          </cell>
        </row>
        <row r="154">
          <cell r="A154" t="str">
            <v>L301</v>
          </cell>
          <cell r="B154" t="str">
            <v>H/W설치기사</v>
          </cell>
          <cell r="C154" t="str">
            <v>인</v>
          </cell>
          <cell r="D154">
            <v>83297</v>
          </cell>
          <cell r="E154">
            <v>82162</v>
          </cell>
          <cell r="F154">
            <v>82913</v>
          </cell>
        </row>
        <row r="155">
          <cell r="A155" t="str">
            <v>L302</v>
          </cell>
          <cell r="B155" t="str">
            <v>H/W시험기사</v>
          </cell>
          <cell r="C155" t="str">
            <v>인</v>
          </cell>
          <cell r="D155">
            <v>85165</v>
          </cell>
          <cell r="E155">
            <v>82402</v>
          </cell>
          <cell r="F155">
            <v>84088</v>
          </cell>
        </row>
        <row r="156">
          <cell r="A156" t="str">
            <v>L303</v>
          </cell>
          <cell r="B156" t="str">
            <v>S/W시험기사</v>
          </cell>
          <cell r="C156" t="str">
            <v>인</v>
          </cell>
          <cell r="D156">
            <v>86583</v>
          </cell>
          <cell r="E156">
            <v>84693</v>
          </cell>
          <cell r="F156">
            <v>85238</v>
          </cell>
        </row>
        <row r="157">
          <cell r="A157" t="str">
            <v>L304</v>
          </cell>
          <cell r="B157" t="str">
            <v>CPU시험기사</v>
          </cell>
          <cell r="C157" t="str">
            <v>인</v>
          </cell>
          <cell r="D157">
            <v>81182</v>
          </cell>
          <cell r="E157">
            <v>79138</v>
          </cell>
          <cell r="F157">
            <v>80163</v>
          </cell>
        </row>
        <row r="158">
          <cell r="A158" t="str">
            <v>L305</v>
          </cell>
          <cell r="B158" t="str">
            <v>광통신기사</v>
          </cell>
          <cell r="C158" t="str">
            <v>인</v>
          </cell>
          <cell r="D158">
            <v>108175</v>
          </cell>
          <cell r="E158">
            <v>132875</v>
          </cell>
          <cell r="F158">
            <v>149857</v>
          </cell>
        </row>
        <row r="159">
          <cell r="A159" t="str">
            <v>L306</v>
          </cell>
          <cell r="B159" t="str">
            <v>광케이블기사</v>
          </cell>
          <cell r="C159" t="str">
            <v>인</v>
          </cell>
          <cell r="D159">
            <v>90147</v>
          </cell>
          <cell r="E159">
            <v>110336</v>
          </cell>
          <cell r="F159">
            <v>120493</v>
          </cell>
        </row>
        <row r="160">
          <cell r="A160" t="str">
            <v>L401</v>
          </cell>
          <cell r="B160" t="str">
            <v>도편수</v>
          </cell>
          <cell r="C160" t="str">
            <v>인</v>
          </cell>
          <cell r="D160">
            <v>120804</v>
          </cell>
          <cell r="E160">
            <v>131984</v>
          </cell>
          <cell r="F160">
            <v>132909</v>
          </cell>
        </row>
        <row r="161">
          <cell r="A161" t="str">
            <v>L402</v>
          </cell>
          <cell r="B161" t="str">
            <v>목조각공</v>
          </cell>
          <cell r="C161" t="str">
            <v>인</v>
          </cell>
          <cell r="D161">
            <v>109226</v>
          </cell>
          <cell r="E161">
            <v>96291</v>
          </cell>
          <cell r="F161">
            <v>95674</v>
          </cell>
        </row>
        <row r="162">
          <cell r="A162" t="str">
            <v>L403</v>
          </cell>
          <cell r="B162" t="str">
            <v>한식목공</v>
          </cell>
          <cell r="C162" t="str">
            <v>인</v>
          </cell>
          <cell r="D162">
            <v>89987</v>
          </cell>
          <cell r="E162">
            <v>87000</v>
          </cell>
          <cell r="F162">
            <v>86465</v>
          </cell>
        </row>
        <row r="163">
          <cell r="A163" t="str">
            <v>L404</v>
          </cell>
          <cell r="B163" t="str">
            <v>한식목공조공</v>
          </cell>
          <cell r="C163" t="str">
            <v>인</v>
          </cell>
          <cell r="D163">
            <v>73861</v>
          </cell>
          <cell r="E163">
            <v>69203</v>
          </cell>
          <cell r="F163">
            <v>62022</v>
          </cell>
        </row>
        <row r="164">
          <cell r="A164" t="str">
            <v>L405</v>
          </cell>
          <cell r="B164" t="str">
            <v>드잡이공</v>
          </cell>
          <cell r="C164" t="str">
            <v>인</v>
          </cell>
          <cell r="D164">
            <v>98743</v>
          </cell>
          <cell r="E164">
            <v>106667</v>
          </cell>
          <cell r="F164">
            <v>98108</v>
          </cell>
        </row>
        <row r="165">
          <cell r="A165" t="str">
            <v>L406</v>
          </cell>
          <cell r="B165" t="str">
            <v>한식와공</v>
          </cell>
          <cell r="C165" t="str">
            <v>인</v>
          </cell>
          <cell r="D165">
            <v>144566</v>
          </cell>
          <cell r="E165">
            <v>153013</v>
          </cell>
          <cell r="F165">
            <v>126465</v>
          </cell>
        </row>
        <row r="166">
          <cell r="A166" t="str">
            <v>L407</v>
          </cell>
          <cell r="B166" t="str">
            <v>한식와공조공</v>
          </cell>
          <cell r="C166" t="str">
            <v>인</v>
          </cell>
          <cell r="D166">
            <v>98830</v>
          </cell>
          <cell r="E166">
            <v>80622</v>
          </cell>
          <cell r="F166">
            <v>91058</v>
          </cell>
        </row>
        <row r="167">
          <cell r="A167" t="str">
            <v>L408</v>
          </cell>
          <cell r="B167" t="str">
            <v>석조각공</v>
          </cell>
          <cell r="C167" t="str">
            <v>인</v>
          </cell>
          <cell r="D167">
            <v>97323</v>
          </cell>
          <cell r="E167">
            <v>112022</v>
          </cell>
          <cell r="F167">
            <v>108908</v>
          </cell>
        </row>
        <row r="168">
          <cell r="A168" t="str">
            <v>L409</v>
          </cell>
          <cell r="B168" t="str">
            <v>특수화공</v>
          </cell>
          <cell r="C168" t="str">
            <v>인</v>
          </cell>
          <cell r="D168">
            <v>130909</v>
          </cell>
          <cell r="E168">
            <v>106000</v>
          </cell>
          <cell r="F168">
            <v>121264</v>
          </cell>
        </row>
        <row r="169">
          <cell r="A169" t="str">
            <v>L410</v>
          </cell>
          <cell r="B169" t="str">
            <v>화공</v>
          </cell>
          <cell r="C169" t="str">
            <v>인</v>
          </cell>
          <cell r="D169">
            <v>98506</v>
          </cell>
          <cell r="E169">
            <v>92685</v>
          </cell>
          <cell r="F169">
            <v>86801</v>
          </cell>
        </row>
        <row r="170">
          <cell r="A170" t="str">
            <v>L411</v>
          </cell>
          <cell r="B170" t="str">
            <v>한식미장공</v>
          </cell>
          <cell r="C170" t="str">
            <v>인</v>
          </cell>
          <cell r="D170">
            <v>83400</v>
          </cell>
          <cell r="E170">
            <v>78989</v>
          </cell>
          <cell r="F170">
            <v>79972</v>
          </cell>
        </row>
        <row r="171">
          <cell r="A171" t="str">
            <v>L501</v>
          </cell>
          <cell r="B171" t="str">
            <v>원자력배관공</v>
          </cell>
          <cell r="C171" t="str">
            <v>인</v>
          </cell>
          <cell r="D171">
            <v>85504</v>
          </cell>
          <cell r="E171">
            <v>84091</v>
          </cell>
          <cell r="F171">
            <v>85331</v>
          </cell>
        </row>
        <row r="172">
          <cell r="A172" t="str">
            <v>L502</v>
          </cell>
          <cell r="B172" t="str">
            <v>원자력용접공</v>
          </cell>
          <cell r="C172" t="str">
            <v>인</v>
          </cell>
          <cell r="D172">
            <v>91598</v>
          </cell>
          <cell r="E172">
            <v>97054</v>
          </cell>
          <cell r="F172">
            <v>98842</v>
          </cell>
        </row>
        <row r="173">
          <cell r="A173" t="str">
            <v>L503</v>
          </cell>
          <cell r="B173" t="str">
            <v>원자력기계설치공</v>
          </cell>
          <cell r="C173" t="str">
            <v>인</v>
          </cell>
          <cell r="D173">
            <v>95966</v>
          </cell>
          <cell r="E173">
            <v>97451</v>
          </cell>
          <cell r="F173">
            <v>98364</v>
          </cell>
        </row>
        <row r="174">
          <cell r="A174" t="str">
            <v>L504</v>
          </cell>
          <cell r="B174" t="str">
            <v>원자력덕트공</v>
          </cell>
          <cell r="C174" t="str">
            <v>인</v>
          </cell>
          <cell r="D174">
            <v>88404</v>
          </cell>
          <cell r="E174">
            <v>84386</v>
          </cell>
          <cell r="F174">
            <v>104350</v>
          </cell>
        </row>
        <row r="175">
          <cell r="A175" t="str">
            <v>L505</v>
          </cell>
          <cell r="B175" t="str">
            <v>원자력제관공</v>
          </cell>
          <cell r="C175" t="str">
            <v>인</v>
          </cell>
          <cell r="D175">
            <v>76226</v>
          </cell>
          <cell r="E175">
            <v>79640</v>
          </cell>
          <cell r="F175">
            <v>76379</v>
          </cell>
        </row>
        <row r="176">
          <cell r="A176" t="str">
            <v>L506</v>
          </cell>
          <cell r="B176" t="str">
            <v>원자력케이블공</v>
          </cell>
          <cell r="C176" t="str">
            <v>인</v>
          </cell>
          <cell r="D176">
            <v>61338</v>
          </cell>
          <cell r="E176">
            <v>66411</v>
          </cell>
          <cell r="F176">
            <v>85474</v>
          </cell>
        </row>
        <row r="177">
          <cell r="A177" t="str">
            <v>L507</v>
          </cell>
          <cell r="B177" t="str">
            <v>원자력계장공</v>
          </cell>
          <cell r="C177" t="str">
            <v>인</v>
          </cell>
          <cell r="D177">
            <v>58478</v>
          </cell>
          <cell r="E177">
            <v>48839</v>
          </cell>
          <cell r="F177">
            <v>0</v>
          </cell>
        </row>
        <row r="178">
          <cell r="A178" t="str">
            <v>L508</v>
          </cell>
          <cell r="B178" t="str">
            <v>고급원자력비파괴시험공</v>
          </cell>
          <cell r="C178" t="str">
            <v>인</v>
          </cell>
          <cell r="D178">
            <v>89172</v>
          </cell>
          <cell r="E178">
            <v>91089</v>
          </cell>
          <cell r="F178">
            <v>92315</v>
          </cell>
        </row>
        <row r="179">
          <cell r="A179" t="str">
            <v>L509</v>
          </cell>
          <cell r="B179" t="str">
            <v>특급원자력비파괴시험공</v>
          </cell>
          <cell r="C179" t="str">
            <v>인</v>
          </cell>
          <cell r="D179">
            <v>94950</v>
          </cell>
          <cell r="E179">
            <v>99701</v>
          </cell>
          <cell r="F179">
            <v>100409</v>
          </cell>
        </row>
        <row r="180">
          <cell r="A180" t="str">
            <v>L510</v>
          </cell>
          <cell r="B180" t="str">
            <v>원자력기술자</v>
          </cell>
          <cell r="C180" t="str">
            <v>인</v>
          </cell>
          <cell r="D180">
            <v>71548</v>
          </cell>
          <cell r="E180">
            <v>67556</v>
          </cell>
          <cell r="F180">
            <v>66616</v>
          </cell>
        </row>
        <row r="181">
          <cell r="A181" t="str">
            <v>L511</v>
          </cell>
          <cell r="B181" t="str">
            <v>중급원자력기술자</v>
          </cell>
          <cell r="C181" t="str">
            <v>인</v>
          </cell>
          <cell r="D181">
            <v>85398</v>
          </cell>
          <cell r="E181">
            <v>78598</v>
          </cell>
          <cell r="F181">
            <v>77992</v>
          </cell>
        </row>
        <row r="182">
          <cell r="A182" t="str">
            <v>L048</v>
          </cell>
          <cell r="B182" t="str">
            <v>우 물 공</v>
          </cell>
          <cell r="C182" t="str">
            <v>인</v>
          </cell>
          <cell r="D182">
            <v>50288</v>
          </cell>
          <cell r="E182">
            <v>53721</v>
          </cell>
          <cell r="F182">
            <v>50558</v>
          </cell>
        </row>
        <row r="183">
          <cell r="A183" t="str">
            <v>L601</v>
          </cell>
          <cell r="B183" t="str">
            <v>책임측량사</v>
          </cell>
          <cell r="C183" t="str">
            <v>인</v>
          </cell>
          <cell r="D183">
            <v>0</v>
          </cell>
          <cell r="E183">
            <v>0</v>
          </cell>
          <cell r="F183">
            <v>0</v>
          </cell>
        </row>
        <row r="184">
          <cell r="A184" t="str">
            <v>L602</v>
          </cell>
          <cell r="B184" t="str">
            <v>측지기사 1급</v>
          </cell>
          <cell r="C184" t="str">
            <v>인</v>
          </cell>
          <cell r="D184">
            <v>0</v>
          </cell>
          <cell r="E184">
            <v>0</v>
          </cell>
          <cell r="F184">
            <v>0</v>
          </cell>
        </row>
        <row r="185">
          <cell r="A185" t="str">
            <v>L603</v>
          </cell>
          <cell r="B185" t="str">
            <v>측지기사 2급</v>
          </cell>
          <cell r="C185" t="str">
            <v>인</v>
          </cell>
          <cell r="D185">
            <v>0</v>
          </cell>
          <cell r="E185">
            <v>0</v>
          </cell>
          <cell r="F185">
            <v>0</v>
          </cell>
        </row>
        <row r="186">
          <cell r="A186" t="str">
            <v>L604</v>
          </cell>
          <cell r="B186" t="str">
            <v>측량기능사 1급</v>
          </cell>
          <cell r="C186" t="str">
            <v>인</v>
          </cell>
          <cell r="D186">
            <v>0</v>
          </cell>
          <cell r="E186">
            <v>0</v>
          </cell>
          <cell r="F186">
            <v>0</v>
          </cell>
        </row>
        <row r="187">
          <cell r="A187" t="str">
            <v>L605</v>
          </cell>
          <cell r="B187" t="str">
            <v>측량기능사 또는 측량기능사 2급</v>
          </cell>
          <cell r="C187" t="str">
            <v>인</v>
          </cell>
          <cell r="D187">
            <v>0</v>
          </cell>
          <cell r="E187">
            <v>0</v>
          </cell>
          <cell r="F187">
            <v>0</v>
          </cell>
        </row>
        <row r="188">
          <cell r="A188" t="str">
            <v>L606</v>
          </cell>
          <cell r="B188" t="str">
            <v>항공사진기능사 1급(1급/2급통합)</v>
          </cell>
          <cell r="C188" t="str">
            <v>인</v>
          </cell>
          <cell r="D188">
            <v>0</v>
          </cell>
          <cell r="E188">
            <v>0</v>
          </cell>
          <cell r="F188">
            <v>0</v>
          </cell>
        </row>
        <row r="189">
          <cell r="A189" t="str">
            <v>L609</v>
          </cell>
          <cell r="B189" t="str">
            <v>도화기능사 또는 도화기능사 2급</v>
          </cell>
          <cell r="C189" t="str">
            <v>인</v>
          </cell>
          <cell r="D189">
            <v>0</v>
          </cell>
          <cell r="E189">
            <v>0</v>
          </cell>
          <cell r="F189">
            <v>0</v>
          </cell>
        </row>
        <row r="190">
          <cell r="A190" t="str">
            <v>L607</v>
          </cell>
          <cell r="B190" t="str">
            <v>항공사진기능사 또는 항공사진기능사 2급</v>
          </cell>
          <cell r="C190" t="str">
            <v>인</v>
          </cell>
          <cell r="D190">
            <v>0</v>
          </cell>
          <cell r="E190">
            <v>0</v>
          </cell>
          <cell r="F190">
            <v>0</v>
          </cell>
        </row>
        <row r="191">
          <cell r="A191" t="str">
            <v>L608</v>
          </cell>
          <cell r="B191" t="str">
            <v>도화기능사 1급(1급/2급통합)</v>
          </cell>
          <cell r="C191" t="str">
            <v>인</v>
          </cell>
          <cell r="D191">
            <v>0</v>
          </cell>
          <cell r="E191">
            <v>0</v>
          </cell>
          <cell r="F191">
            <v>0</v>
          </cell>
        </row>
        <row r="192">
          <cell r="A192" t="str">
            <v>L610</v>
          </cell>
          <cell r="B192" t="str">
            <v>지도제작기능사 1급(1급/2급통합)</v>
          </cell>
          <cell r="C192" t="str">
            <v>인</v>
          </cell>
          <cell r="D192">
            <v>0</v>
          </cell>
          <cell r="E192">
            <v>0</v>
          </cell>
          <cell r="F192">
            <v>0</v>
          </cell>
        </row>
        <row r="193">
          <cell r="A193" t="str">
            <v>L611</v>
          </cell>
          <cell r="B193" t="str">
            <v>지도제작기능사 또는 지도제작기능사 2급</v>
          </cell>
          <cell r="C193" t="str">
            <v>인</v>
          </cell>
          <cell r="D193">
            <v>0</v>
          </cell>
          <cell r="E193">
            <v>0</v>
          </cell>
          <cell r="F193">
            <v>0</v>
          </cell>
        </row>
        <row r="194">
          <cell r="A194" t="str">
            <v>L612</v>
          </cell>
          <cell r="B194" t="str">
            <v>사업용 조종사</v>
          </cell>
          <cell r="C194" t="str">
            <v>인</v>
          </cell>
          <cell r="D194">
            <v>0</v>
          </cell>
          <cell r="E194">
            <v>0</v>
          </cell>
          <cell r="F194">
            <v>0</v>
          </cell>
        </row>
        <row r="195">
          <cell r="A195" t="str">
            <v>L613</v>
          </cell>
          <cell r="B195" t="str">
            <v>항법사</v>
          </cell>
          <cell r="C195" t="str">
            <v>인</v>
          </cell>
          <cell r="D195">
            <v>0</v>
          </cell>
          <cell r="E195">
            <v>0</v>
          </cell>
          <cell r="F195">
            <v>0</v>
          </cell>
        </row>
        <row r="196">
          <cell r="A196" t="str">
            <v>L614</v>
          </cell>
          <cell r="B196" t="str">
            <v>항공정비사</v>
          </cell>
          <cell r="C196" t="str">
            <v>인</v>
          </cell>
          <cell r="D196">
            <v>0</v>
          </cell>
          <cell r="E196">
            <v>0</v>
          </cell>
          <cell r="F196">
            <v>0</v>
          </cell>
        </row>
        <row r="197">
          <cell r="A197" t="str">
            <v>L615</v>
          </cell>
          <cell r="B197" t="str">
            <v>항공사진촬영사</v>
          </cell>
          <cell r="C197" t="str">
            <v>인</v>
          </cell>
          <cell r="D197">
            <v>0</v>
          </cell>
          <cell r="E197">
            <v>0</v>
          </cell>
          <cell r="F197">
            <v>0</v>
          </cell>
        </row>
        <row r="198">
          <cell r="A198" t="str">
            <v>L512</v>
          </cell>
          <cell r="B198" t="str">
            <v>상급원자력기술자</v>
          </cell>
          <cell r="C198" t="str">
            <v>인</v>
          </cell>
          <cell r="D198">
            <v>109491</v>
          </cell>
          <cell r="E198">
            <v>116994</v>
          </cell>
          <cell r="F198">
            <v>114125</v>
          </cell>
        </row>
        <row r="199">
          <cell r="A199" t="str">
            <v>L513</v>
          </cell>
          <cell r="B199" t="str">
            <v>원자력품질관리사</v>
          </cell>
          <cell r="C199" t="str">
            <v>인</v>
          </cell>
          <cell r="D199">
            <v>104799</v>
          </cell>
          <cell r="E199">
            <v>103736</v>
          </cell>
          <cell r="F199">
            <v>105586</v>
          </cell>
        </row>
        <row r="200">
          <cell r="A200" t="str">
            <v>L514</v>
          </cell>
          <cell r="B200" t="str">
            <v>원자력 특별인부</v>
          </cell>
          <cell r="C200" t="str">
            <v>인</v>
          </cell>
          <cell r="D200">
            <v>58187</v>
          </cell>
          <cell r="E200">
            <v>68094</v>
          </cell>
          <cell r="F200">
            <v>64294</v>
          </cell>
        </row>
        <row r="201">
          <cell r="A201" t="str">
            <v>L515</v>
          </cell>
          <cell r="B201" t="str">
            <v>원자력 보온공</v>
          </cell>
          <cell r="C201" t="str">
            <v>인</v>
          </cell>
          <cell r="D201">
            <v>65826</v>
          </cell>
          <cell r="E201">
            <v>83402</v>
          </cell>
          <cell r="F201">
            <v>89519</v>
          </cell>
        </row>
        <row r="202">
          <cell r="A202" t="str">
            <v>L516</v>
          </cell>
          <cell r="B202" t="str">
            <v>원자력 플랜트전공</v>
          </cell>
          <cell r="C202" t="str">
            <v>인</v>
          </cell>
          <cell r="D202">
            <v>84229</v>
          </cell>
          <cell r="E202">
            <v>93332</v>
          </cell>
          <cell r="F202">
            <v>98008</v>
          </cell>
        </row>
        <row r="203">
          <cell r="A203" t="str">
            <v>L170</v>
          </cell>
          <cell r="B203" t="str">
            <v>견 출 공</v>
          </cell>
          <cell r="C203" t="str">
            <v>인</v>
          </cell>
          <cell r="D203">
            <v>59133</v>
          </cell>
          <cell r="E203">
            <v>60023</v>
          </cell>
          <cell r="F203">
            <v>68717</v>
          </cell>
        </row>
        <row r="204">
          <cell r="A204" t="str">
            <v>L171</v>
          </cell>
          <cell r="B204" t="str">
            <v>노 즐 공</v>
          </cell>
          <cell r="C204" t="str">
            <v>인</v>
          </cell>
          <cell r="D204">
            <v>63577</v>
          </cell>
          <cell r="E204">
            <v>57373</v>
          </cell>
          <cell r="F204">
            <v>67815</v>
          </cell>
        </row>
        <row r="205">
          <cell r="A205" t="str">
            <v>L172</v>
          </cell>
          <cell r="B205" t="str">
            <v>코 킹 공</v>
          </cell>
          <cell r="C205" t="str">
            <v>인</v>
          </cell>
          <cell r="D205">
            <v>57954</v>
          </cell>
          <cell r="E205">
            <v>66077</v>
          </cell>
          <cell r="F205">
            <v>63600</v>
          </cell>
        </row>
        <row r="206">
          <cell r="A206" t="str">
            <v>L173</v>
          </cell>
          <cell r="B206" t="str">
            <v>판넬조립공</v>
          </cell>
          <cell r="C206" t="str">
            <v>인</v>
          </cell>
          <cell r="D206">
            <v>55888</v>
          </cell>
          <cell r="E206">
            <v>58782</v>
          </cell>
          <cell r="F206">
            <v>67380</v>
          </cell>
        </row>
        <row r="207">
          <cell r="A207" t="str">
            <v>L181</v>
          </cell>
          <cell r="B207" t="str">
            <v>콘크리트공(광의)</v>
          </cell>
          <cell r="C207" t="str">
            <v>인</v>
          </cell>
          <cell r="D207">
            <v>0</v>
          </cell>
          <cell r="E207">
            <v>0</v>
          </cell>
          <cell r="F207">
            <v>71078</v>
          </cell>
        </row>
        <row r="208">
          <cell r="A208" t="str">
            <v>L182</v>
          </cell>
          <cell r="B208" t="str">
            <v>지붕잇기공</v>
          </cell>
          <cell r="C208" t="str">
            <v>인</v>
          </cell>
          <cell r="D208">
            <v>68363</v>
          </cell>
          <cell r="E208">
            <v>64891</v>
          </cell>
          <cell r="F208">
            <v>69497</v>
          </cell>
        </row>
        <row r="209">
          <cell r="A209" t="str">
            <v>L801</v>
          </cell>
          <cell r="B209" t="str">
            <v>특급감리원</v>
          </cell>
          <cell r="C209" t="str">
            <v>인</v>
          </cell>
          <cell r="D209">
            <v>155637</v>
          </cell>
          <cell r="E209">
            <v>0</v>
          </cell>
          <cell r="F209">
            <v>0</v>
          </cell>
        </row>
        <row r="210">
          <cell r="A210" t="str">
            <v>L802</v>
          </cell>
          <cell r="B210" t="str">
            <v>고급감리원</v>
          </cell>
          <cell r="C210" t="str">
            <v>인</v>
          </cell>
          <cell r="D210">
            <v>124025</v>
          </cell>
          <cell r="E210">
            <v>0</v>
          </cell>
          <cell r="F210">
            <v>0</v>
          </cell>
        </row>
        <row r="211">
          <cell r="A211" t="str">
            <v>L803</v>
          </cell>
          <cell r="B211" t="str">
            <v>중급감리원</v>
          </cell>
          <cell r="C211" t="str">
            <v>인</v>
          </cell>
          <cell r="D211">
            <v>103036</v>
          </cell>
          <cell r="E211">
            <v>0</v>
          </cell>
          <cell r="F211">
            <v>0</v>
          </cell>
        </row>
        <row r="212">
          <cell r="A212" t="str">
            <v>L804</v>
          </cell>
          <cell r="B212" t="str">
            <v>초급감리원</v>
          </cell>
          <cell r="C212" t="str">
            <v>인</v>
          </cell>
          <cell r="D212">
            <v>83228</v>
          </cell>
          <cell r="E212">
            <v>0</v>
          </cell>
          <cell r="F212">
            <v>0</v>
          </cell>
        </row>
        <row r="213">
          <cell r="A213" t="str">
            <v>L901</v>
          </cell>
          <cell r="B213" t="str">
            <v>전기공사기사1급</v>
          </cell>
          <cell r="C213" t="str">
            <v>인</v>
          </cell>
          <cell r="D213">
            <v>63956</v>
          </cell>
          <cell r="E213">
            <v>0</v>
          </cell>
          <cell r="F213">
            <v>64241</v>
          </cell>
        </row>
        <row r="214">
          <cell r="A214" t="str">
            <v>L902</v>
          </cell>
          <cell r="B214" t="str">
            <v>전기공사기사2급</v>
          </cell>
          <cell r="C214" t="str">
            <v>인</v>
          </cell>
          <cell r="D214">
            <v>56130</v>
          </cell>
          <cell r="E214">
            <v>0</v>
          </cell>
          <cell r="F214">
            <v>55069</v>
          </cell>
        </row>
        <row r="215">
          <cell r="A215" t="str">
            <v>L903</v>
          </cell>
          <cell r="B215" t="str">
            <v>변전전공</v>
          </cell>
          <cell r="C215" t="str">
            <v>인</v>
          </cell>
          <cell r="D215">
            <v>85699</v>
          </cell>
          <cell r="E215">
            <v>0</v>
          </cell>
          <cell r="F215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정부노임단가"/>
      <sheetName val="단가조사서"/>
      <sheetName val="공사원가"/>
      <sheetName val="내역서집계표"/>
      <sheetName val="내역서"/>
      <sheetName val="호표일위대가집계표"/>
      <sheetName val="호표일위대가"/>
      <sheetName val="중기산출근거"/>
      <sheetName val="중기집계표"/>
      <sheetName val="중기계산"/>
      <sheetName val="2.자재집계표"/>
      <sheetName val="토공-토사"/>
      <sheetName val="맹암거터파기"/>
      <sheetName val="되메우기및다짐1"/>
      <sheetName val="토사운반및사토장정리"/>
      <sheetName val="경암운반및사토장정리"/>
      <sheetName val="화강석 보조기층"/>
      <sheetName val="혼합기층 포설 및다짐 (2)"/>
      <sheetName val="보조기층 포설 및다짐"/>
      <sheetName val="아스콘기층"/>
      <sheetName val="아스콘표층"/>
      <sheetName val="프라임코팅"/>
      <sheetName val="텍코팅코팅"/>
      <sheetName val="보조기층운반"/>
      <sheetName val="철근운반"/>
      <sheetName val="흄관운반300"/>
      <sheetName val="도로경계석운반"/>
      <sheetName val="보차도경계석운반 (2)"/>
      <sheetName val="1.총괄토공"/>
      <sheetName val="2.하수터파기토공"/>
      <sheetName val="3.하수수량집계표"/>
      <sheetName val="배수관집계표-연결관"/>
      <sheetName val="연결관-300"/>
      <sheetName val="배수관집계표-오수관"/>
      <sheetName val="오수관-300"/>
      <sheetName val="맨홀집계및깊이계산서-오수"/>
      <sheetName val="오수맨홀900"/>
      <sheetName val="집수정600-600-3"/>
      <sheetName val="집수정300-400-1"/>
      <sheetName val="U형측구300×400"/>
      <sheetName val="4.맹암거집계표"/>
      <sheetName val="맹암거 토공"/>
      <sheetName val="맹암거100"/>
      <sheetName val="맹암거200"/>
      <sheetName val="맹암거300"/>
      <sheetName val="5.포장공사수량집계표"/>
      <sheetName val="화강석"/>
      <sheetName val="보차도경계석"/>
      <sheetName val="도로경계석 (2)"/>
      <sheetName val="L형측구"/>
      <sheetName val="아스팔트포장"/>
    </sheetNames>
    <sheetDataSet>
      <sheetData sheetId="0">
        <row r="5">
          <cell r="D5" t="str">
            <v>(발표일:99.1.1)</v>
          </cell>
          <cell r="E5" t="str">
            <v>(발표일:98.9.1)</v>
          </cell>
          <cell r="F5" t="str">
            <v>(발표일:98.1.1)</v>
          </cell>
        </row>
        <row r="6">
          <cell r="A6" t="str">
            <v>L001</v>
          </cell>
          <cell r="B6" t="str">
            <v>갱    부</v>
          </cell>
          <cell r="C6" t="str">
            <v>인</v>
          </cell>
          <cell r="D6">
            <v>46995</v>
          </cell>
          <cell r="E6">
            <v>50308</v>
          </cell>
          <cell r="F6">
            <v>56352</v>
          </cell>
        </row>
        <row r="7">
          <cell r="A7" t="str">
            <v>L002</v>
          </cell>
          <cell r="B7" t="str">
            <v>도 목 수</v>
          </cell>
          <cell r="C7" t="str">
            <v>인</v>
          </cell>
          <cell r="D7">
            <v>0</v>
          </cell>
          <cell r="E7">
            <v>0</v>
          </cell>
          <cell r="F7">
            <v>81068</v>
          </cell>
        </row>
        <row r="8">
          <cell r="A8" t="str">
            <v>L003</v>
          </cell>
          <cell r="B8" t="str">
            <v>건축목공</v>
          </cell>
          <cell r="C8" t="str">
            <v>인</v>
          </cell>
          <cell r="D8">
            <v>62310</v>
          </cell>
          <cell r="E8">
            <v>65713</v>
          </cell>
          <cell r="F8">
            <v>71803</v>
          </cell>
        </row>
        <row r="9">
          <cell r="A9" t="str">
            <v>L004</v>
          </cell>
          <cell r="B9" t="str">
            <v>형틀목공</v>
          </cell>
          <cell r="C9" t="str">
            <v>인</v>
          </cell>
          <cell r="D9">
            <v>62603</v>
          </cell>
          <cell r="E9">
            <v>65381</v>
          </cell>
          <cell r="F9">
            <v>75306</v>
          </cell>
        </row>
        <row r="10">
          <cell r="A10" t="str">
            <v>L005</v>
          </cell>
          <cell r="B10" t="str">
            <v>창호목공</v>
          </cell>
          <cell r="C10" t="str">
            <v>인</v>
          </cell>
          <cell r="D10">
            <v>56563</v>
          </cell>
          <cell r="E10">
            <v>61043</v>
          </cell>
          <cell r="F10">
            <v>66162</v>
          </cell>
        </row>
        <row r="11">
          <cell r="A11" t="str">
            <v>L006</v>
          </cell>
          <cell r="B11" t="str">
            <v>철 골 공</v>
          </cell>
          <cell r="C11" t="str">
            <v>인</v>
          </cell>
          <cell r="D11">
            <v>60500</v>
          </cell>
          <cell r="E11">
            <v>64796</v>
          </cell>
          <cell r="F11">
            <v>73514</v>
          </cell>
        </row>
        <row r="12">
          <cell r="A12" t="str">
            <v>L007</v>
          </cell>
          <cell r="B12" t="str">
            <v>철    공</v>
          </cell>
          <cell r="C12" t="str">
            <v>인</v>
          </cell>
          <cell r="D12">
            <v>59797</v>
          </cell>
          <cell r="E12">
            <v>59917</v>
          </cell>
          <cell r="F12">
            <v>72430</v>
          </cell>
        </row>
        <row r="13">
          <cell r="A13" t="str">
            <v>L008</v>
          </cell>
          <cell r="B13" t="str">
            <v>철 근 공</v>
          </cell>
          <cell r="C13" t="str">
            <v>인</v>
          </cell>
          <cell r="D13">
            <v>65147</v>
          </cell>
          <cell r="E13">
            <v>66944</v>
          </cell>
          <cell r="F13">
            <v>77839</v>
          </cell>
        </row>
        <row r="14">
          <cell r="A14" t="str">
            <v>L009</v>
          </cell>
          <cell r="B14" t="str">
            <v>철 판 공</v>
          </cell>
          <cell r="C14" t="str">
            <v>인</v>
          </cell>
          <cell r="D14">
            <v>61774</v>
          </cell>
          <cell r="E14">
            <v>68465</v>
          </cell>
          <cell r="F14">
            <v>73217</v>
          </cell>
        </row>
        <row r="15">
          <cell r="A15" t="str">
            <v>L010</v>
          </cell>
          <cell r="B15" t="str">
            <v>셧 터 공</v>
          </cell>
          <cell r="C15" t="str">
            <v>인</v>
          </cell>
          <cell r="D15">
            <v>55318</v>
          </cell>
          <cell r="E15">
            <v>58035</v>
          </cell>
          <cell r="F15">
            <v>64659</v>
          </cell>
        </row>
        <row r="16">
          <cell r="A16" t="str">
            <v>L011</v>
          </cell>
          <cell r="B16" t="str">
            <v>샷 시 공</v>
          </cell>
          <cell r="C16" t="str">
            <v>인</v>
          </cell>
          <cell r="D16">
            <v>55318</v>
          </cell>
          <cell r="E16">
            <v>58035</v>
          </cell>
          <cell r="F16">
            <v>65647</v>
          </cell>
        </row>
        <row r="17">
          <cell r="A17" t="str">
            <v>L012</v>
          </cell>
          <cell r="B17" t="str">
            <v>절 단 공</v>
          </cell>
          <cell r="C17" t="str">
            <v>인</v>
          </cell>
          <cell r="D17">
            <v>59642</v>
          </cell>
          <cell r="E17">
            <v>67321</v>
          </cell>
          <cell r="F17">
            <v>65881</v>
          </cell>
        </row>
        <row r="18">
          <cell r="A18" t="str">
            <v>L013</v>
          </cell>
          <cell r="B18" t="str">
            <v>석    공</v>
          </cell>
          <cell r="C18" t="str">
            <v>인</v>
          </cell>
          <cell r="D18">
            <v>69257</v>
          </cell>
          <cell r="E18">
            <v>67292</v>
          </cell>
          <cell r="F18">
            <v>77005</v>
          </cell>
        </row>
        <row r="19">
          <cell r="A19" t="str">
            <v>L014</v>
          </cell>
          <cell r="B19" t="str">
            <v>특수비계공(15M이상)</v>
          </cell>
          <cell r="C19" t="str">
            <v>인</v>
          </cell>
          <cell r="D19">
            <v>78766</v>
          </cell>
          <cell r="E19">
            <v>75380</v>
          </cell>
          <cell r="F19">
            <v>85884</v>
          </cell>
        </row>
        <row r="20">
          <cell r="A20" t="str">
            <v>L015</v>
          </cell>
          <cell r="B20" t="str">
            <v>비 계 공</v>
          </cell>
          <cell r="C20" t="str">
            <v>인</v>
          </cell>
          <cell r="D20">
            <v>66531</v>
          </cell>
          <cell r="E20">
            <v>69324</v>
          </cell>
          <cell r="F20">
            <v>79467</v>
          </cell>
        </row>
        <row r="21">
          <cell r="A21" t="str">
            <v>L016</v>
          </cell>
          <cell r="B21" t="str">
            <v>동 발 공(터 널)</v>
          </cell>
          <cell r="C21" t="str">
            <v>인</v>
          </cell>
          <cell r="D21">
            <v>61285</v>
          </cell>
          <cell r="E21">
            <v>59691</v>
          </cell>
          <cell r="F21">
            <v>65485</v>
          </cell>
        </row>
        <row r="22">
          <cell r="A22" t="str">
            <v>L017</v>
          </cell>
          <cell r="B22" t="str">
            <v>조 적 공</v>
          </cell>
          <cell r="C22" t="str">
            <v>인</v>
          </cell>
          <cell r="D22">
            <v>58512</v>
          </cell>
          <cell r="E22">
            <v>58379</v>
          </cell>
          <cell r="F22">
            <v>67986</v>
          </cell>
        </row>
        <row r="23">
          <cell r="A23" t="str">
            <v>L018</v>
          </cell>
          <cell r="B23" t="str">
            <v>벽돌(블럭)제작공</v>
          </cell>
          <cell r="C23" t="str">
            <v>인</v>
          </cell>
          <cell r="D23">
            <v>56942</v>
          </cell>
          <cell r="E23">
            <v>57334</v>
          </cell>
          <cell r="F23">
            <v>61291</v>
          </cell>
        </row>
        <row r="24">
          <cell r="A24" t="str">
            <v>L019</v>
          </cell>
          <cell r="B24" t="str">
            <v>연 돌 공</v>
          </cell>
          <cell r="C24" t="str">
            <v>인</v>
          </cell>
          <cell r="D24">
            <v>58512</v>
          </cell>
          <cell r="E24">
            <v>58379</v>
          </cell>
          <cell r="F24">
            <v>72745</v>
          </cell>
        </row>
        <row r="25">
          <cell r="A25" t="str">
            <v>L020</v>
          </cell>
          <cell r="B25" t="str">
            <v>미 장 공</v>
          </cell>
          <cell r="C25" t="str">
            <v>인</v>
          </cell>
          <cell r="D25">
            <v>59451</v>
          </cell>
          <cell r="E25">
            <v>61569</v>
          </cell>
          <cell r="F25">
            <v>71283</v>
          </cell>
        </row>
        <row r="26">
          <cell r="A26" t="str">
            <v>L021</v>
          </cell>
          <cell r="B26" t="str">
            <v>방 수 공</v>
          </cell>
          <cell r="C26" t="str">
            <v>인</v>
          </cell>
          <cell r="D26">
            <v>50866</v>
          </cell>
          <cell r="E26">
            <v>51640</v>
          </cell>
          <cell r="F26">
            <v>57701</v>
          </cell>
        </row>
        <row r="27">
          <cell r="A27" t="str">
            <v>L022</v>
          </cell>
          <cell r="B27" t="str">
            <v>타 일 공</v>
          </cell>
          <cell r="C27" t="str">
            <v>인</v>
          </cell>
          <cell r="D27">
            <v>58994</v>
          </cell>
          <cell r="E27">
            <v>60706</v>
          </cell>
          <cell r="F27">
            <v>68147</v>
          </cell>
        </row>
        <row r="28">
          <cell r="A28" t="str">
            <v>L023</v>
          </cell>
          <cell r="B28" t="str">
            <v>줄 눈 공</v>
          </cell>
          <cell r="C28" t="str">
            <v>인</v>
          </cell>
          <cell r="D28">
            <v>58172</v>
          </cell>
          <cell r="E28">
            <v>55387</v>
          </cell>
          <cell r="F28">
            <v>63589</v>
          </cell>
        </row>
        <row r="29">
          <cell r="A29" t="str">
            <v>L024</v>
          </cell>
          <cell r="B29" t="str">
            <v>연 마 공</v>
          </cell>
          <cell r="C29" t="str">
            <v>인</v>
          </cell>
          <cell r="D29">
            <v>56709</v>
          </cell>
          <cell r="E29">
            <v>54957</v>
          </cell>
          <cell r="F29">
            <v>67289</v>
          </cell>
        </row>
        <row r="30">
          <cell r="A30" t="str">
            <v>L025</v>
          </cell>
          <cell r="B30" t="str">
            <v>콘크리트공</v>
          </cell>
          <cell r="C30" t="str">
            <v>인</v>
          </cell>
          <cell r="D30">
            <v>60596</v>
          </cell>
          <cell r="E30">
            <v>63605</v>
          </cell>
          <cell r="F30">
            <v>71184</v>
          </cell>
        </row>
        <row r="31">
          <cell r="A31" t="str">
            <v>L026</v>
          </cell>
          <cell r="B31" t="str">
            <v>바이브레타공</v>
          </cell>
          <cell r="C31" t="str">
            <v>인</v>
          </cell>
          <cell r="D31">
            <v>60596</v>
          </cell>
          <cell r="E31">
            <v>63605</v>
          </cell>
          <cell r="F31">
            <v>69081</v>
          </cell>
        </row>
        <row r="32">
          <cell r="A32" t="str">
            <v>L027</v>
          </cell>
          <cell r="B32" t="str">
            <v>보일러공</v>
          </cell>
          <cell r="C32" t="str">
            <v>인</v>
          </cell>
          <cell r="D32">
            <v>48190</v>
          </cell>
          <cell r="E32">
            <v>52463</v>
          </cell>
          <cell r="F32">
            <v>56787</v>
          </cell>
        </row>
        <row r="33">
          <cell r="A33" t="str">
            <v>L028</v>
          </cell>
          <cell r="B33" t="str">
            <v>배 관 공</v>
          </cell>
          <cell r="C33" t="str">
            <v>인</v>
          </cell>
          <cell r="D33">
            <v>48833</v>
          </cell>
          <cell r="E33">
            <v>52004</v>
          </cell>
          <cell r="F33">
            <v>58907</v>
          </cell>
        </row>
        <row r="34">
          <cell r="A34" t="str">
            <v>L029</v>
          </cell>
          <cell r="B34" t="str">
            <v>온 돌 공</v>
          </cell>
          <cell r="C34" t="str">
            <v>인</v>
          </cell>
          <cell r="D34">
            <v>59451</v>
          </cell>
          <cell r="E34">
            <v>61569</v>
          </cell>
          <cell r="F34">
            <v>54720</v>
          </cell>
        </row>
        <row r="35">
          <cell r="A35" t="str">
            <v>L030</v>
          </cell>
          <cell r="B35" t="str">
            <v>위 생 공</v>
          </cell>
          <cell r="C35" t="str">
            <v>인</v>
          </cell>
          <cell r="D35">
            <v>48855</v>
          </cell>
          <cell r="E35">
            <v>51145</v>
          </cell>
          <cell r="F35">
            <v>59212</v>
          </cell>
        </row>
        <row r="36">
          <cell r="A36" t="str">
            <v>L031</v>
          </cell>
          <cell r="B36" t="str">
            <v>보 온 공</v>
          </cell>
          <cell r="C36" t="str">
            <v>인</v>
          </cell>
          <cell r="D36">
            <v>49987</v>
          </cell>
          <cell r="E36">
            <v>54125</v>
          </cell>
          <cell r="F36">
            <v>63143</v>
          </cell>
        </row>
        <row r="37">
          <cell r="A37" t="str">
            <v>L032</v>
          </cell>
          <cell r="B37" t="str">
            <v>도 장 공</v>
          </cell>
          <cell r="C37" t="str">
            <v>인</v>
          </cell>
          <cell r="D37">
            <v>52915</v>
          </cell>
          <cell r="E37">
            <v>55640</v>
          </cell>
          <cell r="F37">
            <v>63038</v>
          </cell>
        </row>
        <row r="38">
          <cell r="A38" t="str">
            <v>L033</v>
          </cell>
          <cell r="B38" t="str">
            <v>내 장 공</v>
          </cell>
          <cell r="C38" t="str">
            <v>인</v>
          </cell>
          <cell r="D38">
            <v>58768</v>
          </cell>
          <cell r="E38">
            <v>59767</v>
          </cell>
          <cell r="F38">
            <v>72244</v>
          </cell>
        </row>
        <row r="39">
          <cell r="A39" t="str">
            <v>L034</v>
          </cell>
          <cell r="B39" t="str">
            <v>도 배 공</v>
          </cell>
          <cell r="C39" t="str">
            <v>인</v>
          </cell>
          <cell r="D39">
            <v>51632</v>
          </cell>
          <cell r="E39">
            <v>51201</v>
          </cell>
          <cell r="F39">
            <v>58443</v>
          </cell>
        </row>
        <row r="40">
          <cell r="A40" t="str">
            <v>L035</v>
          </cell>
          <cell r="B40" t="str">
            <v>아스타일공</v>
          </cell>
          <cell r="C40" t="str">
            <v>인</v>
          </cell>
          <cell r="D40">
            <v>58994</v>
          </cell>
          <cell r="E40">
            <v>60706</v>
          </cell>
          <cell r="F40">
            <v>71686</v>
          </cell>
        </row>
        <row r="41">
          <cell r="A41" t="str">
            <v>L036</v>
          </cell>
          <cell r="B41" t="str">
            <v>기 와 공</v>
          </cell>
          <cell r="C41" t="str">
            <v>인</v>
          </cell>
          <cell r="D41">
            <v>68363</v>
          </cell>
          <cell r="E41">
            <v>64891</v>
          </cell>
          <cell r="F41">
            <v>69476</v>
          </cell>
        </row>
        <row r="42">
          <cell r="A42" t="str">
            <v>L037</v>
          </cell>
          <cell r="B42" t="str">
            <v>슬레이트공</v>
          </cell>
          <cell r="C42" t="str">
            <v>인</v>
          </cell>
          <cell r="D42">
            <v>68363</v>
          </cell>
          <cell r="E42">
            <v>64891</v>
          </cell>
          <cell r="F42">
            <v>72727</v>
          </cell>
        </row>
        <row r="43">
          <cell r="A43" t="str">
            <v>L038</v>
          </cell>
          <cell r="B43" t="str">
            <v>화약취급공</v>
          </cell>
          <cell r="C43" t="str">
            <v>인</v>
          </cell>
          <cell r="D43">
            <v>67520</v>
          </cell>
          <cell r="E43">
            <v>60578</v>
          </cell>
          <cell r="F43">
            <v>69595</v>
          </cell>
        </row>
        <row r="44">
          <cell r="A44" t="str">
            <v>L039</v>
          </cell>
          <cell r="B44" t="str">
            <v>착 암 공</v>
          </cell>
          <cell r="C44" t="str">
            <v>인</v>
          </cell>
          <cell r="D44">
            <v>50107</v>
          </cell>
          <cell r="E44">
            <v>54279</v>
          </cell>
          <cell r="F44">
            <v>57292</v>
          </cell>
        </row>
        <row r="45">
          <cell r="A45" t="str">
            <v>L040</v>
          </cell>
          <cell r="B45" t="str">
            <v>보 안 공</v>
          </cell>
          <cell r="C45" t="str">
            <v>인</v>
          </cell>
          <cell r="D45">
            <v>41224</v>
          </cell>
          <cell r="E45">
            <v>44036</v>
          </cell>
          <cell r="F45">
            <v>41290</v>
          </cell>
        </row>
        <row r="46">
          <cell r="A46" t="str">
            <v>L041</v>
          </cell>
          <cell r="B46" t="str">
            <v>포 장 공</v>
          </cell>
          <cell r="C46" t="str">
            <v>인</v>
          </cell>
          <cell r="D46">
            <v>59695</v>
          </cell>
          <cell r="E46">
            <v>56237</v>
          </cell>
          <cell r="F46">
            <v>65494</v>
          </cell>
        </row>
        <row r="47">
          <cell r="A47" t="str">
            <v>L042</v>
          </cell>
          <cell r="B47" t="str">
            <v>포 설 공</v>
          </cell>
          <cell r="C47" t="str">
            <v>인</v>
          </cell>
          <cell r="D47">
            <v>53731</v>
          </cell>
          <cell r="E47">
            <v>54013</v>
          </cell>
          <cell r="F47">
            <v>65082</v>
          </cell>
        </row>
        <row r="48">
          <cell r="A48" t="str">
            <v>L043</v>
          </cell>
          <cell r="B48" t="str">
            <v>궤 도 공</v>
          </cell>
          <cell r="C48" t="str">
            <v>인</v>
          </cell>
          <cell r="D48">
            <v>53629</v>
          </cell>
          <cell r="E48">
            <v>62818</v>
          </cell>
          <cell r="F48">
            <v>60000</v>
          </cell>
        </row>
        <row r="49">
          <cell r="A49" t="str">
            <v>L044</v>
          </cell>
          <cell r="B49" t="str">
            <v>용 접 공(철 도)</v>
          </cell>
          <cell r="C49" t="str">
            <v>인</v>
          </cell>
          <cell r="D49">
            <v>58661</v>
          </cell>
          <cell r="E49">
            <v>55736</v>
          </cell>
          <cell r="F49">
            <v>67201</v>
          </cell>
        </row>
        <row r="50">
          <cell r="A50" t="str">
            <v>L045</v>
          </cell>
          <cell r="B50" t="str">
            <v>잠 수 부</v>
          </cell>
          <cell r="C50" t="str">
            <v>인</v>
          </cell>
          <cell r="D50">
            <v>87712</v>
          </cell>
          <cell r="E50">
            <v>73901</v>
          </cell>
          <cell r="F50">
            <v>81832</v>
          </cell>
        </row>
        <row r="51">
          <cell r="A51" t="str">
            <v>L046</v>
          </cell>
          <cell r="B51" t="str">
            <v>잠 함 공</v>
          </cell>
          <cell r="C51" t="str">
            <v>인</v>
          </cell>
          <cell r="D51">
            <v>0</v>
          </cell>
          <cell r="E51">
            <v>0</v>
          </cell>
          <cell r="F51">
            <v>0</v>
          </cell>
        </row>
        <row r="52">
          <cell r="A52" t="str">
            <v>L047</v>
          </cell>
          <cell r="B52" t="str">
            <v>보 링 공</v>
          </cell>
          <cell r="C52" t="str">
            <v>인</v>
          </cell>
          <cell r="D52">
            <v>50288</v>
          </cell>
          <cell r="E52">
            <v>53721</v>
          </cell>
          <cell r="F52">
            <v>58626</v>
          </cell>
        </row>
        <row r="53">
          <cell r="A53" t="str">
            <v>L049</v>
          </cell>
          <cell r="B53" t="str">
            <v>영림기사</v>
          </cell>
          <cell r="C53" t="str">
            <v>인</v>
          </cell>
          <cell r="D53">
            <v>0</v>
          </cell>
          <cell r="E53">
            <v>0</v>
          </cell>
          <cell r="F53">
            <v>72675</v>
          </cell>
        </row>
        <row r="54">
          <cell r="A54" t="str">
            <v>L050</v>
          </cell>
          <cell r="B54" t="str">
            <v>조 경 공</v>
          </cell>
          <cell r="C54" t="str">
            <v>인</v>
          </cell>
          <cell r="D54">
            <v>50250</v>
          </cell>
          <cell r="E54">
            <v>50321</v>
          </cell>
          <cell r="F54">
            <v>60207</v>
          </cell>
        </row>
        <row r="55">
          <cell r="A55" t="str">
            <v>L051</v>
          </cell>
          <cell r="B55" t="str">
            <v>벌 목 부</v>
          </cell>
          <cell r="C55" t="str">
            <v>인</v>
          </cell>
          <cell r="D55">
            <v>57718</v>
          </cell>
          <cell r="E55">
            <v>64902</v>
          </cell>
          <cell r="F55">
            <v>66433</v>
          </cell>
        </row>
        <row r="56">
          <cell r="A56" t="str">
            <v>L052</v>
          </cell>
          <cell r="B56" t="str">
            <v>조림인부</v>
          </cell>
          <cell r="C56" t="str">
            <v>인</v>
          </cell>
          <cell r="D56">
            <v>43854</v>
          </cell>
          <cell r="E56">
            <v>32014</v>
          </cell>
          <cell r="F56">
            <v>53688</v>
          </cell>
        </row>
        <row r="57">
          <cell r="A57" t="str">
            <v>L053</v>
          </cell>
          <cell r="B57" t="str">
            <v>플랜트 기계설치공</v>
          </cell>
          <cell r="C57" t="str">
            <v>인</v>
          </cell>
          <cell r="D57">
            <v>59903</v>
          </cell>
          <cell r="E57">
            <v>61521</v>
          </cell>
          <cell r="F57">
            <v>80805</v>
          </cell>
        </row>
        <row r="58">
          <cell r="A58" t="str">
            <v>L054</v>
          </cell>
          <cell r="B58" t="str">
            <v>플랜트 용접공</v>
          </cell>
          <cell r="C58" t="str">
            <v>인</v>
          </cell>
          <cell r="D58">
            <v>63349</v>
          </cell>
          <cell r="E58">
            <v>69101</v>
          </cell>
          <cell r="F58">
            <v>95379</v>
          </cell>
        </row>
        <row r="59">
          <cell r="A59" t="str">
            <v>L055</v>
          </cell>
          <cell r="B59" t="str">
            <v>플랜트 배관공</v>
          </cell>
          <cell r="C59" t="str">
            <v>인</v>
          </cell>
          <cell r="D59">
            <v>66377</v>
          </cell>
          <cell r="E59">
            <v>76135</v>
          </cell>
          <cell r="F59">
            <v>97219</v>
          </cell>
        </row>
        <row r="60">
          <cell r="A60" t="str">
            <v>L056</v>
          </cell>
          <cell r="B60" t="str">
            <v>플랜트 제관공</v>
          </cell>
          <cell r="C60" t="str">
            <v>인</v>
          </cell>
          <cell r="D60">
            <v>54813</v>
          </cell>
          <cell r="E60">
            <v>60834</v>
          </cell>
          <cell r="F60">
            <v>81966</v>
          </cell>
        </row>
        <row r="61">
          <cell r="A61" t="str">
            <v>L057</v>
          </cell>
          <cell r="B61" t="str">
            <v>시공측량사</v>
          </cell>
          <cell r="C61" t="str">
            <v>인</v>
          </cell>
          <cell r="D61">
            <v>44848</v>
          </cell>
          <cell r="E61">
            <v>47571</v>
          </cell>
          <cell r="F61">
            <v>58506</v>
          </cell>
        </row>
        <row r="62">
          <cell r="A62" t="str">
            <v>L058</v>
          </cell>
          <cell r="B62" t="str">
            <v>시공측량사조수</v>
          </cell>
          <cell r="C62" t="str">
            <v>인</v>
          </cell>
          <cell r="D62">
            <v>33985</v>
          </cell>
          <cell r="E62">
            <v>32619</v>
          </cell>
          <cell r="F62">
            <v>38777</v>
          </cell>
        </row>
        <row r="63">
          <cell r="A63" t="str">
            <v>L059</v>
          </cell>
          <cell r="B63" t="str">
            <v>측    부</v>
          </cell>
          <cell r="C63" t="str">
            <v>인</v>
          </cell>
          <cell r="D63">
            <v>26699</v>
          </cell>
          <cell r="E63">
            <v>32690</v>
          </cell>
          <cell r="F63">
            <v>32725</v>
          </cell>
        </row>
        <row r="64">
          <cell r="A64" t="str">
            <v>L060</v>
          </cell>
          <cell r="B64" t="str">
            <v>검 조 부</v>
          </cell>
          <cell r="C64" t="str">
            <v>인</v>
          </cell>
          <cell r="D64">
            <v>33755</v>
          </cell>
          <cell r="E64">
            <v>34098</v>
          </cell>
          <cell r="F64">
            <v>32800</v>
          </cell>
        </row>
        <row r="65">
          <cell r="A65" t="str">
            <v>L061</v>
          </cell>
          <cell r="B65" t="str">
            <v>송전전공</v>
          </cell>
          <cell r="C65" t="str">
            <v>인</v>
          </cell>
          <cell r="D65">
            <v>197482</v>
          </cell>
          <cell r="E65">
            <v>188956</v>
          </cell>
          <cell r="F65">
            <v>234733</v>
          </cell>
        </row>
        <row r="66">
          <cell r="A66" t="str">
            <v>L062</v>
          </cell>
          <cell r="B66" t="str">
            <v>배전전공</v>
          </cell>
          <cell r="C66" t="str">
            <v>인</v>
          </cell>
          <cell r="D66">
            <v>176615</v>
          </cell>
          <cell r="E66">
            <v>164094</v>
          </cell>
          <cell r="F66">
            <v>192602</v>
          </cell>
        </row>
        <row r="67">
          <cell r="A67" t="str">
            <v>L063</v>
          </cell>
          <cell r="B67" t="str">
            <v>플랜트 전공</v>
          </cell>
          <cell r="C67" t="str">
            <v>인</v>
          </cell>
          <cell r="D67">
            <v>52369</v>
          </cell>
          <cell r="E67">
            <v>54503</v>
          </cell>
          <cell r="F67">
            <v>64285</v>
          </cell>
        </row>
        <row r="68">
          <cell r="A68" t="str">
            <v>L064</v>
          </cell>
          <cell r="B68" t="str">
            <v>내선전공</v>
          </cell>
          <cell r="C68" t="str">
            <v>인</v>
          </cell>
          <cell r="D68">
            <v>47911</v>
          </cell>
          <cell r="E68">
            <v>51021</v>
          </cell>
          <cell r="F68">
            <v>57286</v>
          </cell>
        </row>
        <row r="69">
          <cell r="A69" t="str">
            <v>L065</v>
          </cell>
          <cell r="B69" t="str">
            <v>특별고압케이블전공</v>
          </cell>
          <cell r="C69" t="str">
            <v>인</v>
          </cell>
          <cell r="D69">
            <v>97565</v>
          </cell>
          <cell r="E69">
            <v>102881</v>
          </cell>
          <cell r="F69">
            <v>98463</v>
          </cell>
        </row>
        <row r="70">
          <cell r="A70" t="str">
            <v>L066</v>
          </cell>
          <cell r="B70" t="str">
            <v>고압케이블전공</v>
          </cell>
          <cell r="C70" t="str">
            <v>인</v>
          </cell>
          <cell r="D70">
            <v>66547</v>
          </cell>
          <cell r="E70">
            <v>74151</v>
          </cell>
          <cell r="F70">
            <v>74584</v>
          </cell>
        </row>
        <row r="71">
          <cell r="A71" t="str">
            <v>L067</v>
          </cell>
          <cell r="B71" t="str">
            <v>저압케이블전공</v>
          </cell>
          <cell r="C71" t="str">
            <v>인</v>
          </cell>
          <cell r="D71">
            <v>59146</v>
          </cell>
          <cell r="E71">
            <v>55486</v>
          </cell>
          <cell r="F71">
            <v>61877</v>
          </cell>
        </row>
        <row r="72">
          <cell r="A72" t="str">
            <v>L068</v>
          </cell>
          <cell r="B72" t="str">
            <v>철도신호공</v>
          </cell>
          <cell r="C72" t="str">
            <v>인</v>
          </cell>
          <cell r="D72">
            <v>79766</v>
          </cell>
          <cell r="E72">
            <v>73483</v>
          </cell>
          <cell r="F72">
            <v>88167</v>
          </cell>
        </row>
        <row r="73">
          <cell r="A73" t="str">
            <v>L069</v>
          </cell>
          <cell r="B73" t="str">
            <v>계 장 공</v>
          </cell>
          <cell r="C73" t="str">
            <v>인</v>
          </cell>
          <cell r="D73">
            <v>50009</v>
          </cell>
          <cell r="E73">
            <v>57587</v>
          </cell>
          <cell r="F73">
            <v>60822</v>
          </cell>
        </row>
        <row r="74">
          <cell r="A74" t="str">
            <v>L070</v>
          </cell>
          <cell r="B74" t="str">
            <v>전기공사기사 1급</v>
          </cell>
          <cell r="C74" t="str">
            <v>인</v>
          </cell>
          <cell r="D74">
            <v>0</v>
          </cell>
          <cell r="E74">
            <v>0</v>
          </cell>
          <cell r="F74">
            <v>64241</v>
          </cell>
        </row>
        <row r="75">
          <cell r="A75" t="str">
            <v>L071</v>
          </cell>
          <cell r="B75" t="str">
            <v>전기공사기사 2급</v>
          </cell>
          <cell r="C75" t="str">
            <v>인</v>
          </cell>
          <cell r="D75">
            <v>0</v>
          </cell>
          <cell r="E75">
            <v>0</v>
          </cell>
          <cell r="F75">
            <v>55069</v>
          </cell>
        </row>
        <row r="76">
          <cell r="A76" t="str">
            <v>L072</v>
          </cell>
          <cell r="B76" t="str">
            <v>통신외선공</v>
          </cell>
          <cell r="C76" t="str">
            <v>인</v>
          </cell>
          <cell r="D76">
            <v>73980</v>
          </cell>
          <cell r="E76">
            <v>77946</v>
          </cell>
          <cell r="F76">
            <v>89013</v>
          </cell>
        </row>
        <row r="77">
          <cell r="A77" t="str">
            <v>L073</v>
          </cell>
          <cell r="B77" t="str">
            <v>통신설비공</v>
          </cell>
          <cell r="C77" t="str">
            <v>인</v>
          </cell>
          <cell r="D77">
            <v>64758</v>
          </cell>
          <cell r="E77">
            <v>66296</v>
          </cell>
          <cell r="F77">
            <v>76852</v>
          </cell>
        </row>
        <row r="78">
          <cell r="A78" t="str">
            <v>L074</v>
          </cell>
          <cell r="B78" t="str">
            <v>통신내선공</v>
          </cell>
          <cell r="C78" t="str">
            <v>인</v>
          </cell>
          <cell r="D78">
            <v>60168</v>
          </cell>
          <cell r="E78">
            <v>63738</v>
          </cell>
          <cell r="F78">
            <v>72591</v>
          </cell>
        </row>
        <row r="79">
          <cell r="A79" t="str">
            <v>L075</v>
          </cell>
          <cell r="B79" t="str">
            <v>통신케이블공</v>
          </cell>
          <cell r="C79" t="str">
            <v>인</v>
          </cell>
          <cell r="D79">
            <v>75788</v>
          </cell>
          <cell r="E79">
            <v>80042</v>
          </cell>
          <cell r="F79">
            <v>90455</v>
          </cell>
        </row>
        <row r="80">
          <cell r="A80" t="str">
            <v>L076</v>
          </cell>
          <cell r="B80" t="str">
            <v>무선안테나공</v>
          </cell>
          <cell r="C80" t="str">
            <v>인</v>
          </cell>
          <cell r="D80">
            <v>91475</v>
          </cell>
          <cell r="E80">
            <v>97216</v>
          </cell>
          <cell r="F80">
            <v>110956</v>
          </cell>
        </row>
        <row r="81">
          <cell r="A81" t="str">
            <v>L077</v>
          </cell>
          <cell r="B81" t="str">
            <v>통신기사 1급</v>
          </cell>
          <cell r="C81" t="str">
            <v>인</v>
          </cell>
          <cell r="D81">
            <v>84229</v>
          </cell>
          <cell r="E81">
            <v>87004</v>
          </cell>
          <cell r="F81">
            <v>92723</v>
          </cell>
        </row>
        <row r="82">
          <cell r="A82" t="str">
            <v>L078</v>
          </cell>
          <cell r="B82" t="str">
            <v>통신기사 2급</v>
          </cell>
          <cell r="C82" t="str">
            <v>인</v>
          </cell>
          <cell r="D82">
            <v>79642</v>
          </cell>
          <cell r="E82">
            <v>78519</v>
          </cell>
          <cell r="F82">
            <v>82395</v>
          </cell>
        </row>
        <row r="83">
          <cell r="A83" t="str">
            <v>L079</v>
          </cell>
          <cell r="B83" t="str">
            <v>통신기능사</v>
          </cell>
          <cell r="C83" t="str">
            <v>인</v>
          </cell>
          <cell r="D83">
            <v>67759</v>
          </cell>
          <cell r="E83">
            <v>68332</v>
          </cell>
          <cell r="F83">
            <v>72194</v>
          </cell>
        </row>
        <row r="84">
          <cell r="A84" t="str">
            <v>L080</v>
          </cell>
          <cell r="B84" t="str">
            <v>수작업반장</v>
          </cell>
          <cell r="C84" t="str">
            <v>인</v>
          </cell>
          <cell r="D84">
            <v>57364</v>
          </cell>
          <cell r="E84">
            <v>54191</v>
          </cell>
          <cell r="F84">
            <v>74369</v>
          </cell>
        </row>
        <row r="85">
          <cell r="A85" t="str">
            <v>L081</v>
          </cell>
          <cell r="B85" t="str">
            <v>작업반장</v>
          </cell>
          <cell r="C85" t="str">
            <v>인</v>
          </cell>
          <cell r="D85">
            <v>57364</v>
          </cell>
          <cell r="E85">
            <v>54191</v>
          </cell>
          <cell r="F85">
            <v>60326</v>
          </cell>
        </row>
        <row r="86">
          <cell r="A86" t="str">
            <v>L082</v>
          </cell>
          <cell r="B86" t="str">
            <v>목    도</v>
          </cell>
          <cell r="C86" t="str">
            <v>인</v>
          </cell>
          <cell r="D86">
            <v>64408</v>
          </cell>
          <cell r="E86">
            <v>63010</v>
          </cell>
          <cell r="F86">
            <v>64758</v>
          </cell>
        </row>
        <row r="87">
          <cell r="A87" t="str">
            <v>L083</v>
          </cell>
          <cell r="B87" t="str">
            <v>조 력 공</v>
          </cell>
          <cell r="C87" t="str">
            <v>인</v>
          </cell>
          <cell r="D87">
            <v>39371</v>
          </cell>
          <cell r="E87">
            <v>40427</v>
          </cell>
          <cell r="F87">
            <v>48912</v>
          </cell>
        </row>
        <row r="88">
          <cell r="A88" t="str">
            <v>L084</v>
          </cell>
          <cell r="B88" t="str">
            <v>특별인부</v>
          </cell>
          <cell r="C88" t="str">
            <v>인</v>
          </cell>
          <cell r="D88">
            <v>48674</v>
          </cell>
          <cell r="E88">
            <v>49659</v>
          </cell>
          <cell r="F88">
            <v>57379</v>
          </cell>
        </row>
        <row r="89">
          <cell r="A89" t="str">
            <v>L085</v>
          </cell>
          <cell r="B89" t="str">
            <v>보통인부</v>
          </cell>
          <cell r="C89" t="str">
            <v>인</v>
          </cell>
          <cell r="D89">
            <v>33755</v>
          </cell>
          <cell r="E89">
            <v>34098</v>
          </cell>
          <cell r="F89">
            <v>37736</v>
          </cell>
        </row>
        <row r="90">
          <cell r="A90" t="str">
            <v>L086</v>
          </cell>
          <cell r="B90" t="str">
            <v>중기운전기사</v>
          </cell>
          <cell r="C90" t="str">
            <v>인</v>
          </cell>
          <cell r="D90">
            <v>53715</v>
          </cell>
          <cell r="E90">
            <v>52855</v>
          </cell>
          <cell r="F90">
            <v>56951</v>
          </cell>
        </row>
        <row r="91">
          <cell r="A91" t="str">
            <v>L087</v>
          </cell>
          <cell r="B91" t="str">
            <v>운전사(운반차)</v>
          </cell>
          <cell r="C91" t="str">
            <v>인</v>
          </cell>
          <cell r="D91">
            <v>49633</v>
          </cell>
          <cell r="E91">
            <v>53159</v>
          </cell>
          <cell r="F91">
            <v>51077</v>
          </cell>
        </row>
        <row r="92">
          <cell r="A92" t="str">
            <v>L088</v>
          </cell>
          <cell r="B92" t="str">
            <v>운전사(기  계)</v>
          </cell>
          <cell r="C92" t="str">
            <v>인</v>
          </cell>
          <cell r="D92">
            <v>45575</v>
          </cell>
          <cell r="E92">
            <v>45276</v>
          </cell>
          <cell r="F92">
            <v>54325</v>
          </cell>
        </row>
        <row r="93">
          <cell r="A93" t="str">
            <v>L089</v>
          </cell>
          <cell r="B93" t="str">
            <v>중기운전조수</v>
          </cell>
          <cell r="C93" t="str">
            <v>인</v>
          </cell>
          <cell r="D93">
            <v>40706</v>
          </cell>
          <cell r="E93">
            <v>39194</v>
          </cell>
          <cell r="F93">
            <v>42762</v>
          </cell>
        </row>
        <row r="94">
          <cell r="A94" t="str">
            <v>L090</v>
          </cell>
          <cell r="B94" t="str">
            <v>고급선원</v>
          </cell>
          <cell r="C94" t="str">
            <v>인</v>
          </cell>
          <cell r="D94">
            <v>67380</v>
          </cell>
          <cell r="E94">
            <v>63746</v>
          </cell>
          <cell r="F94">
            <v>63950</v>
          </cell>
        </row>
        <row r="95">
          <cell r="A95" t="str">
            <v>L091</v>
          </cell>
          <cell r="B95" t="str">
            <v>보통선원</v>
          </cell>
          <cell r="C95" t="str">
            <v>인</v>
          </cell>
          <cell r="D95">
            <v>52274</v>
          </cell>
          <cell r="E95">
            <v>54986</v>
          </cell>
          <cell r="F95">
            <v>49346</v>
          </cell>
        </row>
        <row r="96">
          <cell r="A96" t="str">
            <v>L092</v>
          </cell>
          <cell r="B96" t="str">
            <v>선    부</v>
          </cell>
          <cell r="C96" t="str">
            <v>인</v>
          </cell>
          <cell r="D96">
            <v>41303</v>
          </cell>
          <cell r="E96">
            <v>45267</v>
          </cell>
          <cell r="F96">
            <v>40088</v>
          </cell>
        </row>
        <row r="97">
          <cell r="A97" t="str">
            <v>L093</v>
          </cell>
          <cell r="B97" t="str">
            <v>준설선선장</v>
          </cell>
          <cell r="C97" t="str">
            <v>인</v>
          </cell>
          <cell r="D97">
            <v>77084</v>
          </cell>
          <cell r="E97">
            <v>77929</v>
          </cell>
          <cell r="F97">
            <v>79532</v>
          </cell>
        </row>
        <row r="98">
          <cell r="A98" t="str">
            <v>L094</v>
          </cell>
          <cell r="B98" t="str">
            <v>준설선기관장</v>
          </cell>
          <cell r="C98" t="str">
            <v>인</v>
          </cell>
          <cell r="D98">
            <v>65732</v>
          </cell>
          <cell r="E98">
            <v>66667</v>
          </cell>
          <cell r="F98">
            <v>70637</v>
          </cell>
        </row>
        <row r="99">
          <cell r="A99" t="str">
            <v>L095</v>
          </cell>
          <cell r="B99" t="str">
            <v>준설선기관사</v>
          </cell>
          <cell r="C99" t="str">
            <v>인</v>
          </cell>
          <cell r="D99">
            <v>62000</v>
          </cell>
          <cell r="E99">
            <v>63333</v>
          </cell>
          <cell r="F99">
            <v>56955</v>
          </cell>
        </row>
        <row r="100">
          <cell r="A100" t="str">
            <v>L096</v>
          </cell>
          <cell r="B100" t="str">
            <v>준설선운전사</v>
          </cell>
          <cell r="C100" t="str">
            <v>인</v>
          </cell>
          <cell r="D100">
            <v>64200</v>
          </cell>
          <cell r="E100">
            <v>58033</v>
          </cell>
          <cell r="F100">
            <v>66688</v>
          </cell>
        </row>
        <row r="101">
          <cell r="A101" t="str">
            <v>L097</v>
          </cell>
          <cell r="B101" t="str">
            <v>준설선전기사</v>
          </cell>
          <cell r="C101" t="str">
            <v>인</v>
          </cell>
          <cell r="D101">
            <v>66400</v>
          </cell>
          <cell r="E101">
            <v>66000</v>
          </cell>
          <cell r="F101">
            <v>63631</v>
          </cell>
        </row>
        <row r="102">
          <cell r="A102" t="str">
            <v>L098</v>
          </cell>
          <cell r="B102" t="str">
            <v>기계설치공</v>
          </cell>
          <cell r="C102" t="str">
            <v>인</v>
          </cell>
          <cell r="D102">
            <v>56925</v>
          </cell>
          <cell r="E102">
            <v>51838</v>
          </cell>
          <cell r="F102">
            <v>67415</v>
          </cell>
        </row>
        <row r="103">
          <cell r="A103" t="str">
            <v>L099</v>
          </cell>
          <cell r="B103" t="str">
            <v>기 계 공</v>
          </cell>
          <cell r="C103" t="str">
            <v>인</v>
          </cell>
          <cell r="D103">
            <v>49611</v>
          </cell>
          <cell r="E103">
            <v>49600</v>
          </cell>
          <cell r="F103">
            <v>58906</v>
          </cell>
        </row>
        <row r="104">
          <cell r="A104" t="str">
            <v>L100</v>
          </cell>
          <cell r="B104" t="str">
            <v>선 반 공</v>
          </cell>
          <cell r="C104" t="str">
            <v>인</v>
          </cell>
          <cell r="D104">
            <v>0</v>
          </cell>
          <cell r="E104">
            <v>0</v>
          </cell>
          <cell r="F104">
            <v>78752</v>
          </cell>
        </row>
        <row r="105">
          <cell r="A105" t="str">
            <v>L101</v>
          </cell>
          <cell r="B105" t="str">
            <v>정 비 공</v>
          </cell>
          <cell r="C105" t="str">
            <v>인</v>
          </cell>
          <cell r="D105">
            <v>0</v>
          </cell>
          <cell r="E105">
            <v>0</v>
          </cell>
          <cell r="F105">
            <v>52502</v>
          </cell>
        </row>
        <row r="106">
          <cell r="A106" t="str">
            <v>L102</v>
          </cell>
          <cell r="B106" t="str">
            <v>벨트콘베어작업공</v>
          </cell>
          <cell r="C106" t="str">
            <v>인</v>
          </cell>
          <cell r="D106">
            <v>0</v>
          </cell>
          <cell r="E106">
            <v>0</v>
          </cell>
          <cell r="F106">
            <v>0</v>
          </cell>
        </row>
        <row r="107">
          <cell r="A107" t="str">
            <v>L103</v>
          </cell>
          <cell r="B107" t="str">
            <v>현 도 사</v>
          </cell>
          <cell r="C107" t="str">
            <v>인</v>
          </cell>
          <cell r="D107">
            <v>66579</v>
          </cell>
          <cell r="E107">
            <v>0</v>
          </cell>
          <cell r="F107">
            <v>0</v>
          </cell>
        </row>
        <row r="108">
          <cell r="A108" t="str">
            <v>L104</v>
          </cell>
          <cell r="B108" t="str">
            <v>제 도 사</v>
          </cell>
          <cell r="C108" t="str">
            <v>인</v>
          </cell>
          <cell r="D108">
            <v>42366</v>
          </cell>
          <cell r="E108">
            <v>52957</v>
          </cell>
          <cell r="F108">
            <v>46978</v>
          </cell>
        </row>
        <row r="109">
          <cell r="A109" t="str">
            <v>L105</v>
          </cell>
          <cell r="B109" t="str">
            <v>시험사 1급</v>
          </cell>
          <cell r="C109" t="str">
            <v>인</v>
          </cell>
          <cell r="D109">
            <v>48017</v>
          </cell>
          <cell r="E109">
            <v>51959</v>
          </cell>
          <cell r="F109">
            <v>47867</v>
          </cell>
        </row>
        <row r="110">
          <cell r="A110" t="str">
            <v>L106</v>
          </cell>
          <cell r="B110" t="str">
            <v>시험사 2급</v>
          </cell>
          <cell r="C110" t="str">
            <v>인</v>
          </cell>
          <cell r="D110">
            <v>36857</v>
          </cell>
          <cell r="E110">
            <v>39935</v>
          </cell>
          <cell r="F110">
            <v>42272</v>
          </cell>
        </row>
        <row r="111">
          <cell r="A111" t="str">
            <v>L107</v>
          </cell>
          <cell r="B111" t="str">
            <v>시험사 3급</v>
          </cell>
          <cell r="C111" t="str">
            <v>인</v>
          </cell>
          <cell r="D111">
            <v>0</v>
          </cell>
          <cell r="E111">
            <v>0</v>
          </cell>
          <cell r="F111">
            <v>36667</v>
          </cell>
        </row>
        <row r="112">
          <cell r="A112" t="str">
            <v>L108</v>
          </cell>
          <cell r="B112" t="str">
            <v>시험사 4급</v>
          </cell>
          <cell r="C112" t="str">
            <v>인</v>
          </cell>
          <cell r="D112">
            <v>0</v>
          </cell>
          <cell r="E112">
            <v>0</v>
          </cell>
          <cell r="F112">
            <v>30223</v>
          </cell>
        </row>
        <row r="113">
          <cell r="A113" t="str">
            <v>L109</v>
          </cell>
          <cell r="B113" t="str">
            <v>시험보조수</v>
          </cell>
          <cell r="C113" t="str">
            <v>인</v>
          </cell>
          <cell r="D113">
            <v>29231</v>
          </cell>
          <cell r="E113">
            <v>31260</v>
          </cell>
          <cell r="F113">
            <v>31003</v>
          </cell>
        </row>
        <row r="114">
          <cell r="A114" t="str">
            <v>L110</v>
          </cell>
          <cell r="B114" t="str">
            <v>안전관리기사 1급</v>
          </cell>
          <cell r="C114" t="str">
            <v>인</v>
          </cell>
          <cell r="D114">
            <v>0</v>
          </cell>
          <cell r="E114">
            <v>0</v>
          </cell>
          <cell r="F114">
            <v>43959</v>
          </cell>
        </row>
        <row r="115">
          <cell r="A115" t="str">
            <v>L111</v>
          </cell>
          <cell r="B115" t="str">
            <v>안전관리기사 2급</v>
          </cell>
          <cell r="C115" t="str">
            <v>인</v>
          </cell>
          <cell r="D115">
            <v>0</v>
          </cell>
          <cell r="E115">
            <v>0</v>
          </cell>
          <cell r="F115">
            <v>38509</v>
          </cell>
        </row>
        <row r="116">
          <cell r="A116" t="str">
            <v>L112</v>
          </cell>
          <cell r="B116" t="str">
            <v>유 리 공</v>
          </cell>
          <cell r="C116" t="str">
            <v>인</v>
          </cell>
          <cell r="D116">
            <v>57574</v>
          </cell>
          <cell r="E116">
            <v>61877</v>
          </cell>
          <cell r="F116">
            <v>63783</v>
          </cell>
        </row>
        <row r="117">
          <cell r="A117" t="str">
            <v>L113</v>
          </cell>
          <cell r="B117" t="str">
            <v>함 석 공</v>
          </cell>
          <cell r="C117" t="str">
            <v>인</v>
          </cell>
          <cell r="D117">
            <v>56248</v>
          </cell>
          <cell r="E117">
            <v>56465</v>
          </cell>
          <cell r="F117">
            <v>68943</v>
          </cell>
        </row>
        <row r="118">
          <cell r="A118" t="str">
            <v>L114</v>
          </cell>
          <cell r="B118" t="str">
            <v>용 접 공(일 반)</v>
          </cell>
          <cell r="C118" t="str">
            <v>인</v>
          </cell>
          <cell r="D118">
            <v>60784</v>
          </cell>
          <cell r="E118">
            <v>61021</v>
          </cell>
          <cell r="F118">
            <v>74016</v>
          </cell>
        </row>
        <row r="119">
          <cell r="A119" t="str">
            <v>L115</v>
          </cell>
          <cell r="B119" t="str">
            <v>리 벳 공</v>
          </cell>
          <cell r="C119" t="str">
            <v>인</v>
          </cell>
          <cell r="D119">
            <v>60500</v>
          </cell>
          <cell r="E119">
            <v>64796</v>
          </cell>
          <cell r="F119">
            <v>71579</v>
          </cell>
        </row>
        <row r="120">
          <cell r="A120" t="str">
            <v>L116</v>
          </cell>
          <cell r="B120" t="str">
            <v>루 핑 공</v>
          </cell>
          <cell r="C120" t="str">
            <v>인</v>
          </cell>
          <cell r="D120">
            <v>50866</v>
          </cell>
          <cell r="E120">
            <v>51640</v>
          </cell>
          <cell r="F120">
            <v>57701</v>
          </cell>
        </row>
        <row r="121">
          <cell r="A121" t="str">
            <v>L117</v>
          </cell>
          <cell r="B121" t="str">
            <v>닥 트 공</v>
          </cell>
          <cell r="C121" t="str">
            <v>인</v>
          </cell>
          <cell r="D121">
            <v>48478</v>
          </cell>
          <cell r="E121">
            <v>52215</v>
          </cell>
          <cell r="F121">
            <v>58041</v>
          </cell>
        </row>
        <row r="122">
          <cell r="A122" t="str">
            <v>L118</v>
          </cell>
          <cell r="B122" t="str">
            <v>대 장 공</v>
          </cell>
          <cell r="C122" t="str">
            <v>인</v>
          </cell>
          <cell r="D122">
            <v>0</v>
          </cell>
          <cell r="E122">
            <v>0</v>
          </cell>
          <cell r="F122">
            <v>0</v>
          </cell>
        </row>
        <row r="123">
          <cell r="A123" t="str">
            <v>L119</v>
          </cell>
          <cell r="B123" t="str">
            <v>할 석 공</v>
          </cell>
          <cell r="C123" t="str">
            <v>인</v>
          </cell>
          <cell r="D123">
            <v>63951</v>
          </cell>
          <cell r="E123">
            <v>63908</v>
          </cell>
          <cell r="F123">
            <v>77728</v>
          </cell>
        </row>
        <row r="124">
          <cell r="A124" t="str">
            <v>L120</v>
          </cell>
          <cell r="B124" t="str">
            <v>제철축로공</v>
          </cell>
          <cell r="C124" t="str">
            <v>인</v>
          </cell>
          <cell r="D124">
            <v>92419</v>
          </cell>
          <cell r="E124">
            <v>93072</v>
          </cell>
          <cell r="F124">
            <v>93345</v>
          </cell>
        </row>
        <row r="125">
          <cell r="A125" t="str">
            <v>L121</v>
          </cell>
          <cell r="B125" t="str">
            <v>양 생 공</v>
          </cell>
          <cell r="C125" t="str">
            <v>인</v>
          </cell>
          <cell r="D125">
            <v>33755</v>
          </cell>
          <cell r="E125">
            <v>34098</v>
          </cell>
          <cell r="F125">
            <v>42244</v>
          </cell>
        </row>
        <row r="126">
          <cell r="A126" t="str">
            <v>L122</v>
          </cell>
          <cell r="B126" t="str">
            <v>계 령 공</v>
          </cell>
          <cell r="C126" t="str">
            <v>인</v>
          </cell>
          <cell r="D126">
            <v>52915</v>
          </cell>
          <cell r="E126">
            <v>55640</v>
          </cell>
          <cell r="F126">
            <v>0</v>
          </cell>
        </row>
        <row r="127">
          <cell r="A127" t="str">
            <v>L123</v>
          </cell>
          <cell r="B127" t="str">
            <v>사 공(배포함)</v>
          </cell>
          <cell r="C127" t="str">
            <v>인</v>
          </cell>
          <cell r="D127">
            <v>0</v>
          </cell>
          <cell r="E127">
            <v>0</v>
          </cell>
          <cell r="F127">
            <v>0</v>
          </cell>
        </row>
        <row r="128">
          <cell r="A128" t="str">
            <v>L124</v>
          </cell>
          <cell r="B128" t="str">
            <v>마 부(우마차포함)</v>
          </cell>
          <cell r="C128" t="str">
            <v>인</v>
          </cell>
          <cell r="D128">
            <v>0</v>
          </cell>
          <cell r="E128">
            <v>0</v>
          </cell>
          <cell r="F128">
            <v>0</v>
          </cell>
        </row>
        <row r="129">
          <cell r="A129" t="str">
            <v>L125</v>
          </cell>
          <cell r="B129" t="str">
            <v>제 재 공</v>
          </cell>
          <cell r="C129" t="str">
            <v>인</v>
          </cell>
          <cell r="D129">
            <v>0</v>
          </cell>
          <cell r="E129">
            <v>0</v>
          </cell>
          <cell r="F129">
            <v>0</v>
          </cell>
        </row>
        <row r="130">
          <cell r="A130" t="str">
            <v>L126</v>
          </cell>
          <cell r="B130" t="str">
            <v>철도궤도공</v>
          </cell>
          <cell r="C130" t="str">
            <v>인</v>
          </cell>
          <cell r="D130">
            <v>53629</v>
          </cell>
          <cell r="E130">
            <v>62818</v>
          </cell>
          <cell r="F130">
            <v>65636</v>
          </cell>
        </row>
        <row r="131">
          <cell r="A131" t="str">
            <v>L127</v>
          </cell>
          <cell r="B131" t="str">
            <v>지적기사 1급</v>
          </cell>
          <cell r="C131" t="str">
            <v>인</v>
          </cell>
          <cell r="D131">
            <v>91687</v>
          </cell>
          <cell r="E131">
            <v>93295</v>
          </cell>
          <cell r="F131">
            <v>93540</v>
          </cell>
        </row>
        <row r="132">
          <cell r="A132" t="str">
            <v>L128</v>
          </cell>
          <cell r="B132" t="str">
            <v>지적기사 2급</v>
          </cell>
          <cell r="C132" t="str">
            <v>인</v>
          </cell>
          <cell r="D132">
            <v>69173</v>
          </cell>
          <cell r="E132">
            <v>72840</v>
          </cell>
          <cell r="F132">
            <v>72183</v>
          </cell>
        </row>
        <row r="133">
          <cell r="A133" t="str">
            <v>L129</v>
          </cell>
          <cell r="B133" t="str">
            <v>지적기능사 1급</v>
          </cell>
          <cell r="C133" t="str">
            <v>인</v>
          </cell>
          <cell r="D133">
            <v>48878</v>
          </cell>
          <cell r="E133">
            <v>50316</v>
          </cell>
          <cell r="F133">
            <v>53062</v>
          </cell>
        </row>
        <row r="134">
          <cell r="A134" t="str">
            <v>L130</v>
          </cell>
          <cell r="B134" t="str">
            <v>지적기능사 2급</v>
          </cell>
          <cell r="C134" t="str">
            <v>인</v>
          </cell>
          <cell r="D134">
            <v>35131</v>
          </cell>
          <cell r="E134">
            <v>34731</v>
          </cell>
          <cell r="F134">
            <v>32715</v>
          </cell>
        </row>
        <row r="135">
          <cell r="A135" t="str">
            <v>L131</v>
          </cell>
          <cell r="B135" t="str">
            <v>치장벽돌공</v>
          </cell>
          <cell r="C135" t="str">
            <v>인</v>
          </cell>
          <cell r="D135">
            <v>61897</v>
          </cell>
          <cell r="E135">
            <v>64317</v>
          </cell>
          <cell r="F135">
            <v>73288</v>
          </cell>
        </row>
        <row r="136">
          <cell r="A136" t="str">
            <v>L132</v>
          </cell>
          <cell r="B136" t="str">
            <v>송전활선전공</v>
          </cell>
          <cell r="C136" t="str">
            <v>인</v>
          </cell>
          <cell r="D136">
            <v>235109</v>
          </cell>
          <cell r="E136">
            <v>250000</v>
          </cell>
          <cell r="F136">
            <v>0</v>
          </cell>
        </row>
        <row r="137">
          <cell r="A137" t="str">
            <v>L133</v>
          </cell>
          <cell r="B137" t="str">
            <v>배전활선전공</v>
          </cell>
          <cell r="C137" t="str">
            <v>인</v>
          </cell>
          <cell r="D137">
            <v>182772</v>
          </cell>
          <cell r="E137">
            <v>188915</v>
          </cell>
          <cell r="F137">
            <v>215055</v>
          </cell>
        </row>
        <row r="138">
          <cell r="A138" t="str">
            <v>L134</v>
          </cell>
          <cell r="B138" t="str">
            <v>중기조장</v>
          </cell>
          <cell r="C138" t="str">
            <v>인</v>
          </cell>
          <cell r="D138">
            <v>64260</v>
          </cell>
          <cell r="E138">
            <v>56042</v>
          </cell>
          <cell r="F138">
            <v>55484</v>
          </cell>
        </row>
        <row r="139">
          <cell r="A139" t="str">
            <v>L135</v>
          </cell>
          <cell r="B139" t="str">
            <v>모래분사공</v>
          </cell>
          <cell r="C139" t="str">
            <v>인</v>
          </cell>
          <cell r="D139">
            <v>52915</v>
          </cell>
          <cell r="E139">
            <v>55640</v>
          </cell>
          <cell r="F139">
            <v>49962</v>
          </cell>
        </row>
        <row r="140">
          <cell r="A140" t="str">
            <v>L137</v>
          </cell>
          <cell r="B140" t="str">
            <v>플랜트 특수용접공</v>
          </cell>
          <cell r="C140" t="str">
            <v>인</v>
          </cell>
          <cell r="D140">
            <v>100475</v>
          </cell>
          <cell r="E140">
            <v>93828</v>
          </cell>
          <cell r="F140">
            <v>141421</v>
          </cell>
        </row>
        <row r="141">
          <cell r="A141" t="str">
            <v>L200</v>
          </cell>
          <cell r="B141" t="str">
            <v>여자인부</v>
          </cell>
          <cell r="C141" t="str">
            <v>인</v>
          </cell>
          <cell r="D141">
            <v>0</v>
          </cell>
          <cell r="E141">
            <v>0</v>
          </cell>
          <cell r="F141">
            <v>0</v>
          </cell>
        </row>
        <row r="142">
          <cell r="A142" t="str">
            <v>L201</v>
          </cell>
          <cell r="B142" t="str">
            <v>조    공</v>
          </cell>
          <cell r="C142" t="str">
            <v>인</v>
          </cell>
          <cell r="D142">
            <v>0</v>
          </cell>
          <cell r="E142">
            <v>0</v>
          </cell>
          <cell r="F142">
            <v>0</v>
          </cell>
        </row>
        <row r="143">
          <cell r="A143" t="str">
            <v>L202</v>
          </cell>
          <cell r="B143" t="str">
            <v>포장특공</v>
          </cell>
          <cell r="C143" t="str">
            <v>인</v>
          </cell>
          <cell r="D143">
            <v>0</v>
          </cell>
          <cell r="E143">
            <v>0</v>
          </cell>
          <cell r="F143">
            <v>0</v>
          </cell>
        </row>
        <row r="144">
          <cell r="A144" t="str">
            <v>L203</v>
          </cell>
          <cell r="B144" t="str">
            <v>항 타 공</v>
          </cell>
          <cell r="C144" t="str">
            <v>인</v>
          </cell>
          <cell r="D144">
            <v>0</v>
          </cell>
          <cell r="E144">
            <v>0</v>
          </cell>
          <cell r="F144">
            <v>0</v>
          </cell>
        </row>
        <row r="145">
          <cell r="A145" t="str">
            <v>L204</v>
          </cell>
          <cell r="B145" t="str">
            <v>드 릴 공</v>
          </cell>
          <cell r="C145" t="str">
            <v>인</v>
          </cell>
          <cell r="D145">
            <v>0</v>
          </cell>
          <cell r="E145">
            <v>0</v>
          </cell>
          <cell r="F145">
            <v>0</v>
          </cell>
        </row>
        <row r="146">
          <cell r="A146" t="str">
            <v>L205</v>
          </cell>
          <cell r="B146" t="str">
            <v>WIRE MESH 설치공</v>
          </cell>
          <cell r="C146" t="str">
            <v>인</v>
          </cell>
          <cell r="D146">
            <v>0</v>
          </cell>
          <cell r="E146">
            <v>0</v>
          </cell>
          <cell r="F146">
            <v>0</v>
          </cell>
        </row>
        <row r="147">
          <cell r="A147" t="str">
            <v>L701</v>
          </cell>
          <cell r="B147" t="str">
            <v>특급기술자</v>
          </cell>
          <cell r="C147" t="str">
            <v>인</v>
          </cell>
          <cell r="D147">
            <v>132166</v>
          </cell>
          <cell r="E147">
            <v>142203</v>
          </cell>
          <cell r="F147">
            <v>142203</v>
          </cell>
        </row>
        <row r="148">
          <cell r="A148" t="str">
            <v>L702</v>
          </cell>
          <cell r="B148" t="str">
            <v>고급기술자</v>
          </cell>
          <cell r="C148" t="str">
            <v>인</v>
          </cell>
          <cell r="D148">
            <v>109695</v>
          </cell>
          <cell r="E148">
            <v>117410</v>
          </cell>
          <cell r="F148">
            <v>117410</v>
          </cell>
        </row>
        <row r="149">
          <cell r="A149" t="str">
            <v>L703</v>
          </cell>
          <cell r="B149" t="str">
            <v>중급기술자</v>
          </cell>
          <cell r="C149" t="str">
            <v>인</v>
          </cell>
          <cell r="D149">
            <v>91968</v>
          </cell>
          <cell r="E149">
            <v>97488</v>
          </cell>
          <cell r="F149">
            <v>97488</v>
          </cell>
        </row>
        <row r="150">
          <cell r="A150" t="str">
            <v>L704</v>
          </cell>
          <cell r="B150" t="str">
            <v>초급기술자</v>
          </cell>
          <cell r="C150" t="str">
            <v>인</v>
          </cell>
          <cell r="D150">
            <v>65947</v>
          </cell>
          <cell r="E150">
            <v>69405</v>
          </cell>
          <cell r="F150">
            <v>69405</v>
          </cell>
        </row>
        <row r="151">
          <cell r="A151" t="str">
            <v>L705</v>
          </cell>
          <cell r="B151" t="str">
            <v>고급기능사</v>
          </cell>
          <cell r="C151" t="str">
            <v>인</v>
          </cell>
          <cell r="D151">
            <v>67006</v>
          </cell>
          <cell r="E151">
            <v>68094</v>
          </cell>
          <cell r="F151">
            <v>68094</v>
          </cell>
        </row>
        <row r="152">
          <cell r="A152" t="str">
            <v>L706</v>
          </cell>
          <cell r="B152" t="str">
            <v>중급기능사</v>
          </cell>
          <cell r="C152" t="str">
            <v>인</v>
          </cell>
          <cell r="D152">
            <v>55830</v>
          </cell>
          <cell r="E152">
            <v>60249</v>
          </cell>
          <cell r="F152">
            <v>60249</v>
          </cell>
        </row>
        <row r="153">
          <cell r="A153" t="str">
            <v>L707</v>
          </cell>
          <cell r="B153" t="str">
            <v>초급기능사</v>
          </cell>
          <cell r="C153" t="str">
            <v>인</v>
          </cell>
          <cell r="D153">
            <v>46933</v>
          </cell>
          <cell r="E153">
            <v>48652</v>
          </cell>
          <cell r="F153">
            <v>48652</v>
          </cell>
        </row>
        <row r="154">
          <cell r="A154" t="str">
            <v>L301</v>
          </cell>
          <cell r="B154" t="str">
            <v>H/W설치기사</v>
          </cell>
          <cell r="C154" t="str">
            <v>인</v>
          </cell>
          <cell r="D154">
            <v>83297</v>
          </cell>
          <cell r="E154">
            <v>82162</v>
          </cell>
          <cell r="F154">
            <v>82913</v>
          </cell>
        </row>
        <row r="155">
          <cell r="A155" t="str">
            <v>L302</v>
          </cell>
          <cell r="B155" t="str">
            <v>H/W시험기사</v>
          </cell>
          <cell r="C155" t="str">
            <v>인</v>
          </cell>
          <cell r="D155">
            <v>85165</v>
          </cell>
          <cell r="E155">
            <v>82402</v>
          </cell>
          <cell r="F155">
            <v>84088</v>
          </cell>
        </row>
        <row r="156">
          <cell r="A156" t="str">
            <v>L303</v>
          </cell>
          <cell r="B156" t="str">
            <v>S/W시험기사</v>
          </cell>
          <cell r="C156" t="str">
            <v>인</v>
          </cell>
          <cell r="D156">
            <v>86583</v>
          </cell>
          <cell r="E156">
            <v>84693</v>
          </cell>
          <cell r="F156">
            <v>85238</v>
          </cell>
        </row>
        <row r="157">
          <cell r="A157" t="str">
            <v>L304</v>
          </cell>
          <cell r="B157" t="str">
            <v>CPU시험기사</v>
          </cell>
          <cell r="C157" t="str">
            <v>인</v>
          </cell>
          <cell r="D157">
            <v>81182</v>
          </cell>
          <cell r="E157">
            <v>79138</v>
          </cell>
          <cell r="F157">
            <v>80163</v>
          </cell>
        </row>
        <row r="158">
          <cell r="A158" t="str">
            <v>L305</v>
          </cell>
          <cell r="B158" t="str">
            <v>광통신기사</v>
          </cell>
          <cell r="C158" t="str">
            <v>인</v>
          </cell>
          <cell r="D158">
            <v>108175</v>
          </cell>
          <cell r="E158">
            <v>132875</v>
          </cell>
          <cell r="F158">
            <v>149857</v>
          </cell>
        </row>
        <row r="159">
          <cell r="A159" t="str">
            <v>L306</v>
          </cell>
          <cell r="B159" t="str">
            <v>광케이블기사</v>
          </cell>
          <cell r="C159" t="str">
            <v>인</v>
          </cell>
          <cell r="D159">
            <v>90147</v>
          </cell>
          <cell r="E159">
            <v>110336</v>
          </cell>
          <cell r="F159">
            <v>120493</v>
          </cell>
        </row>
        <row r="160">
          <cell r="A160" t="str">
            <v>L401</v>
          </cell>
          <cell r="B160" t="str">
            <v>도편수</v>
          </cell>
          <cell r="C160" t="str">
            <v>인</v>
          </cell>
          <cell r="D160">
            <v>120804</v>
          </cell>
          <cell r="E160">
            <v>131984</v>
          </cell>
          <cell r="F160">
            <v>132909</v>
          </cell>
        </row>
        <row r="161">
          <cell r="A161" t="str">
            <v>L402</v>
          </cell>
          <cell r="B161" t="str">
            <v>목조각공</v>
          </cell>
          <cell r="C161" t="str">
            <v>인</v>
          </cell>
          <cell r="D161">
            <v>109226</v>
          </cell>
          <cell r="E161">
            <v>96291</v>
          </cell>
          <cell r="F161">
            <v>95674</v>
          </cell>
        </row>
        <row r="162">
          <cell r="A162" t="str">
            <v>L403</v>
          </cell>
          <cell r="B162" t="str">
            <v>한식목공</v>
          </cell>
          <cell r="C162" t="str">
            <v>인</v>
          </cell>
          <cell r="D162">
            <v>89987</v>
          </cell>
          <cell r="E162">
            <v>87000</v>
          </cell>
          <cell r="F162">
            <v>86465</v>
          </cell>
        </row>
        <row r="163">
          <cell r="A163" t="str">
            <v>L404</v>
          </cell>
          <cell r="B163" t="str">
            <v>한식목공조공</v>
          </cell>
          <cell r="C163" t="str">
            <v>인</v>
          </cell>
          <cell r="D163">
            <v>73861</v>
          </cell>
          <cell r="E163">
            <v>69203</v>
          </cell>
          <cell r="F163">
            <v>62022</v>
          </cell>
        </row>
        <row r="164">
          <cell r="A164" t="str">
            <v>L405</v>
          </cell>
          <cell r="B164" t="str">
            <v>드잡이공</v>
          </cell>
          <cell r="C164" t="str">
            <v>인</v>
          </cell>
          <cell r="D164">
            <v>98743</v>
          </cell>
          <cell r="E164">
            <v>106667</v>
          </cell>
          <cell r="F164">
            <v>98108</v>
          </cell>
        </row>
        <row r="165">
          <cell r="A165" t="str">
            <v>L406</v>
          </cell>
          <cell r="B165" t="str">
            <v>한식와공</v>
          </cell>
          <cell r="C165" t="str">
            <v>인</v>
          </cell>
          <cell r="D165">
            <v>144566</v>
          </cell>
          <cell r="E165">
            <v>153013</v>
          </cell>
          <cell r="F165">
            <v>126465</v>
          </cell>
        </row>
        <row r="166">
          <cell r="A166" t="str">
            <v>L407</v>
          </cell>
          <cell r="B166" t="str">
            <v>한식와공조공</v>
          </cell>
          <cell r="C166" t="str">
            <v>인</v>
          </cell>
          <cell r="D166">
            <v>98830</v>
          </cell>
          <cell r="E166">
            <v>80622</v>
          </cell>
          <cell r="F166">
            <v>91058</v>
          </cell>
        </row>
        <row r="167">
          <cell r="A167" t="str">
            <v>L408</v>
          </cell>
          <cell r="B167" t="str">
            <v>석조각공</v>
          </cell>
          <cell r="C167" t="str">
            <v>인</v>
          </cell>
          <cell r="D167">
            <v>97323</v>
          </cell>
          <cell r="E167">
            <v>112022</v>
          </cell>
          <cell r="F167">
            <v>108908</v>
          </cell>
        </row>
        <row r="168">
          <cell r="A168" t="str">
            <v>L409</v>
          </cell>
          <cell r="B168" t="str">
            <v>특수화공</v>
          </cell>
          <cell r="C168" t="str">
            <v>인</v>
          </cell>
          <cell r="D168">
            <v>130909</v>
          </cell>
          <cell r="E168">
            <v>106000</v>
          </cell>
          <cell r="F168">
            <v>121264</v>
          </cell>
        </row>
        <row r="169">
          <cell r="A169" t="str">
            <v>L410</v>
          </cell>
          <cell r="B169" t="str">
            <v>화공</v>
          </cell>
          <cell r="C169" t="str">
            <v>인</v>
          </cell>
          <cell r="D169">
            <v>98506</v>
          </cell>
          <cell r="E169">
            <v>92685</v>
          </cell>
          <cell r="F169">
            <v>86801</v>
          </cell>
        </row>
        <row r="170">
          <cell r="A170" t="str">
            <v>L411</v>
          </cell>
          <cell r="B170" t="str">
            <v>한식미장공</v>
          </cell>
          <cell r="C170" t="str">
            <v>인</v>
          </cell>
          <cell r="D170">
            <v>83400</v>
          </cell>
          <cell r="E170">
            <v>78989</v>
          </cell>
          <cell r="F170">
            <v>79972</v>
          </cell>
        </row>
        <row r="171">
          <cell r="A171" t="str">
            <v>L501</v>
          </cell>
          <cell r="B171" t="str">
            <v>원자력배관공</v>
          </cell>
          <cell r="C171" t="str">
            <v>인</v>
          </cell>
          <cell r="D171">
            <v>85504</v>
          </cell>
          <cell r="E171">
            <v>84091</v>
          </cell>
          <cell r="F171">
            <v>85331</v>
          </cell>
        </row>
        <row r="172">
          <cell r="A172" t="str">
            <v>L502</v>
          </cell>
          <cell r="B172" t="str">
            <v>원자력용접공</v>
          </cell>
          <cell r="C172" t="str">
            <v>인</v>
          </cell>
          <cell r="D172">
            <v>91598</v>
          </cell>
          <cell r="E172">
            <v>97054</v>
          </cell>
          <cell r="F172">
            <v>98842</v>
          </cell>
        </row>
        <row r="173">
          <cell r="A173" t="str">
            <v>L503</v>
          </cell>
          <cell r="B173" t="str">
            <v>원자력기계설치공</v>
          </cell>
          <cell r="C173" t="str">
            <v>인</v>
          </cell>
          <cell r="D173">
            <v>95966</v>
          </cell>
          <cell r="E173">
            <v>97451</v>
          </cell>
          <cell r="F173">
            <v>98364</v>
          </cell>
        </row>
        <row r="174">
          <cell r="A174" t="str">
            <v>L504</v>
          </cell>
          <cell r="B174" t="str">
            <v>원자력덕트공</v>
          </cell>
          <cell r="C174" t="str">
            <v>인</v>
          </cell>
          <cell r="D174">
            <v>88404</v>
          </cell>
          <cell r="E174">
            <v>84386</v>
          </cell>
          <cell r="F174">
            <v>104350</v>
          </cell>
        </row>
        <row r="175">
          <cell r="A175" t="str">
            <v>L505</v>
          </cell>
          <cell r="B175" t="str">
            <v>원자력제관공</v>
          </cell>
          <cell r="C175" t="str">
            <v>인</v>
          </cell>
          <cell r="D175">
            <v>76226</v>
          </cell>
          <cell r="E175">
            <v>79640</v>
          </cell>
          <cell r="F175">
            <v>76379</v>
          </cell>
        </row>
        <row r="176">
          <cell r="A176" t="str">
            <v>L506</v>
          </cell>
          <cell r="B176" t="str">
            <v>원자력케이블공</v>
          </cell>
          <cell r="C176" t="str">
            <v>인</v>
          </cell>
          <cell r="D176">
            <v>61338</v>
          </cell>
          <cell r="E176">
            <v>66411</v>
          </cell>
          <cell r="F176">
            <v>85474</v>
          </cell>
        </row>
        <row r="177">
          <cell r="A177" t="str">
            <v>L507</v>
          </cell>
          <cell r="B177" t="str">
            <v>원자력계장공</v>
          </cell>
          <cell r="C177" t="str">
            <v>인</v>
          </cell>
          <cell r="D177">
            <v>58478</v>
          </cell>
          <cell r="E177">
            <v>48839</v>
          </cell>
          <cell r="F177">
            <v>0</v>
          </cell>
        </row>
        <row r="178">
          <cell r="A178" t="str">
            <v>L508</v>
          </cell>
          <cell r="B178" t="str">
            <v>고급원자력비파괴시험공</v>
          </cell>
          <cell r="C178" t="str">
            <v>인</v>
          </cell>
          <cell r="D178">
            <v>89172</v>
          </cell>
          <cell r="E178">
            <v>91089</v>
          </cell>
          <cell r="F178">
            <v>92315</v>
          </cell>
        </row>
        <row r="179">
          <cell r="A179" t="str">
            <v>L509</v>
          </cell>
          <cell r="B179" t="str">
            <v>특급원자력비파괴시험공</v>
          </cell>
          <cell r="C179" t="str">
            <v>인</v>
          </cell>
          <cell r="D179">
            <v>94950</v>
          </cell>
          <cell r="E179">
            <v>99701</v>
          </cell>
          <cell r="F179">
            <v>100409</v>
          </cell>
        </row>
        <row r="180">
          <cell r="A180" t="str">
            <v>L510</v>
          </cell>
          <cell r="B180" t="str">
            <v>원자력기술자</v>
          </cell>
          <cell r="C180" t="str">
            <v>인</v>
          </cell>
          <cell r="D180">
            <v>71548</v>
          </cell>
          <cell r="E180">
            <v>67556</v>
          </cell>
          <cell r="F180">
            <v>66616</v>
          </cell>
        </row>
        <row r="181">
          <cell r="A181" t="str">
            <v>L511</v>
          </cell>
          <cell r="B181" t="str">
            <v>중급원자력기술자</v>
          </cell>
          <cell r="C181" t="str">
            <v>인</v>
          </cell>
          <cell r="D181">
            <v>85398</v>
          </cell>
          <cell r="E181">
            <v>78598</v>
          </cell>
          <cell r="F181">
            <v>77992</v>
          </cell>
        </row>
        <row r="182">
          <cell r="A182" t="str">
            <v>L048</v>
          </cell>
          <cell r="B182" t="str">
            <v>우 물 공</v>
          </cell>
          <cell r="C182" t="str">
            <v>인</v>
          </cell>
          <cell r="D182">
            <v>50288</v>
          </cell>
          <cell r="E182">
            <v>53721</v>
          </cell>
          <cell r="F182">
            <v>50558</v>
          </cell>
        </row>
        <row r="183">
          <cell r="A183" t="str">
            <v>L601</v>
          </cell>
          <cell r="B183" t="str">
            <v>책임측량사</v>
          </cell>
          <cell r="C183" t="str">
            <v>인</v>
          </cell>
          <cell r="D183">
            <v>0</v>
          </cell>
          <cell r="E183">
            <v>0</v>
          </cell>
          <cell r="F183">
            <v>0</v>
          </cell>
        </row>
        <row r="184">
          <cell r="A184" t="str">
            <v>L602</v>
          </cell>
          <cell r="B184" t="str">
            <v>측지기사 1급</v>
          </cell>
          <cell r="C184" t="str">
            <v>인</v>
          </cell>
          <cell r="D184">
            <v>0</v>
          </cell>
          <cell r="E184">
            <v>0</v>
          </cell>
          <cell r="F184">
            <v>0</v>
          </cell>
        </row>
        <row r="185">
          <cell r="A185" t="str">
            <v>L603</v>
          </cell>
          <cell r="B185" t="str">
            <v>측지기사 2급</v>
          </cell>
          <cell r="C185" t="str">
            <v>인</v>
          </cell>
          <cell r="D185">
            <v>0</v>
          </cell>
          <cell r="E185">
            <v>0</v>
          </cell>
          <cell r="F185">
            <v>0</v>
          </cell>
        </row>
        <row r="186">
          <cell r="A186" t="str">
            <v>L604</v>
          </cell>
          <cell r="B186" t="str">
            <v>측량기능사 1급</v>
          </cell>
          <cell r="C186" t="str">
            <v>인</v>
          </cell>
          <cell r="D186">
            <v>0</v>
          </cell>
          <cell r="E186">
            <v>0</v>
          </cell>
          <cell r="F186">
            <v>0</v>
          </cell>
        </row>
        <row r="187">
          <cell r="A187" t="str">
            <v>L605</v>
          </cell>
          <cell r="B187" t="str">
            <v>측량기능사 또는 측량기능사 2급</v>
          </cell>
          <cell r="C187" t="str">
            <v>인</v>
          </cell>
          <cell r="D187">
            <v>0</v>
          </cell>
          <cell r="E187">
            <v>0</v>
          </cell>
          <cell r="F187">
            <v>0</v>
          </cell>
        </row>
        <row r="188">
          <cell r="A188" t="str">
            <v>L606</v>
          </cell>
          <cell r="B188" t="str">
            <v>항공사진기능사 1급(1급/2급통합)</v>
          </cell>
          <cell r="C188" t="str">
            <v>인</v>
          </cell>
          <cell r="D188">
            <v>0</v>
          </cell>
          <cell r="E188">
            <v>0</v>
          </cell>
          <cell r="F188">
            <v>0</v>
          </cell>
        </row>
        <row r="189">
          <cell r="A189" t="str">
            <v>L609</v>
          </cell>
          <cell r="B189" t="str">
            <v>도화기능사 또는 도화기능사 2급</v>
          </cell>
          <cell r="C189" t="str">
            <v>인</v>
          </cell>
          <cell r="D189">
            <v>0</v>
          </cell>
          <cell r="E189">
            <v>0</v>
          </cell>
          <cell r="F189">
            <v>0</v>
          </cell>
        </row>
        <row r="190">
          <cell r="A190" t="str">
            <v>L607</v>
          </cell>
          <cell r="B190" t="str">
            <v>항공사진기능사 또는 항공사진기능사 2급</v>
          </cell>
          <cell r="C190" t="str">
            <v>인</v>
          </cell>
          <cell r="D190">
            <v>0</v>
          </cell>
          <cell r="E190">
            <v>0</v>
          </cell>
          <cell r="F190">
            <v>0</v>
          </cell>
        </row>
        <row r="191">
          <cell r="A191" t="str">
            <v>L608</v>
          </cell>
          <cell r="B191" t="str">
            <v>도화기능사 1급(1급/2급통합)</v>
          </cell>
          <cell r="C191" t="str">
            <v>인</v>
          </cell>
          <cell r="D191">
            <v>0</v>
          </cell>
          <cell r="E191">
            <v>0</v>
          </cell>
          <cell r="F191">
            <v>0</v>
          </cell>
        </row>
        <row r="192">
          <cell r="A192" t="str">
            <v>L610</v>
          </cell>
          <cell r="B192" t="str">
            <v>지도제작기능사 1급(1급/2급통합)</v>
          </cell>
          <cell r="C192" t="str">
            <v>인</v>
          </cell>
          <cell r="D192">
            <v>0</v>
          </cell>
          <cell r="E192">
            <v>0</v>
          </cell>
          <cell r="F192">
            <v>0</v>
          </cell>
        </row>
        <row r="193">
          <cell r="A193" t="str">
            <v>L611</v>
          </cell>
          <cell r="B193" t="str">
            <v>지도제작기능사 또는 지도제작기능사 2급</v>
          </cell>
          <cell r="C193" t="str">
            <v>인</v>
          </cell>
          <cell r="D193">
            <v>0</v>
          </cell>
          <cell r="E193">
            <v>0</v>
          </cell>
          <cell r="F193">
            <v>0</v>
          </cell>
        </row>
        <row r="194">
          <cell r="A194" t="str">
            <v>L612</v>
          </cell>
          <cell r="B194" t="str">
            <v>사업용 조종사</v>
          </cell>
          <cell r="C194" t="str">
            <v>인</v>
          </cell>
          <cell r="D194">
            <v>0</v>
          </cell>
          <cell r="E194">
            <v>0</v>
          </cell>
          <cell r="F194">
            <v>0</v>
          </cell>
        </row>
        <row r="195">
          <cell r="A195" t="str">
            <v>L613</v>
          </cell>
          <cell r="B195" t="str">
            <v>항법사</v>
          </cell>
          <cell r="C195" t="str">
            <v>인</v>
          </cell>
          <cell r="D195">
            <v>0</v>
          </cell>
          <cell r="E195">
            <v>0</v>
          </cell>
          <cell r="F195">
            <v>0</v>
          </cell>
        </row>
        <row r="196">
          <cell r="A196" t="str">
            <v>L614</v>
          </cell>
          <cell r="B196" t="str">
            <v>항공정비사</v>
          </cell>
          <cell r="C196" t="str">
            <v>인</v>
          </cell>
          <cell r="D196">
            <v>0</v>
          </cell>
          <cell r="E196">
            <v>0</v>
          </cell>
          <cell r="F196">
            <v>0</v>
          </cell>
        </row>
        <row r="197">
          <cell r="A197" t="str">
            <v>L615</v>
          </cell>
          <cell r="B197" t="str">
            <v>항공사진촬영사</v>
          </cell>
          <cell r="C197" t="str">
            <v>인</v>
          </cell>
          <cell r="D197">
            <v>0</v>
          </cell>
          <cell r="E197">
            <v>0</v>
          </cell>
          <cell r="F197">
            <v>0</v>
          </cell>
        </row>
        <row r="198">
          <cell r="A198" t="str">
            <v>L512</v>
          </cell>
          <cell r="B198" t="str">
            <v>상급원자력기술자</v>
          </cell>
          <cell r="C198" t="str">
            <v>인</v>
          </cell>
          <cell r="D198">
            <v>109491</v>
          </cell>
          <cell r="E198">
            <v>116994</v>
          </cell>
          <cell r="F198">
            <v>114125</v>
          </cell>
        </row>
        <row r="199">
          <cell r="A199" t="str">
            <v>L513</v>
          </cell>
          <cell r="B199" t="str">
            <v>원자력품질관리사</v>
          </cell>
          <cell r="C199" t="str">
            <v>인</v>
          </cell>
          <cell r="D199">
            <v>104799</v>
          </cell>
          <cell r="E199">
            <v>103736</v>
          </cell>
          <cell r="F199">
            <v>105586</v>
          </cell>
        </row>
        <row r="200">
          <cell r="A200" t="str">
            <v>L514</v>
          </cell>
          <cell r="B200" t="str">
            <v>원자력 특별인부</v>
          </cell>
          <cell r="C200" t="str">
            <v>인</v>
          </cell>
          <cell r="D200">
            <v>58187</v>
          </cell>
          <cell r="E200">
            <v>68094</v>
          </cell>
          <cell r="F200">
            <v>64294</v>
          </cell>
        </row>
        <row r="201">
          <cell r="A201" t="str">
            <v>L515</v>
          </cell>
          <cell r="B201" t="str">
            <v>원자력 보온공</v>
          </cell>
          <cell r="C201" t="str">
            <v>인</v>
          </cell>
          <cell r="D201">
            <v>65826</v>
          </cell>
          <cell r="E201">
            <v>83402</v>
          </cell>
          <cell r="F201">
            <v>89519</v>
          </cell>
        </row>
        <row r="202">
          <cell r="A202" t="str">
            <v>L516</v>
          </cell>
          <cell r="B202" t="str">
            <v>원자력 플랜트전공</v>
          </cell>
          <cell r="C202" t="str">
            <v>인</v>
          </cell>
          <cell r="D202">
            <v>84229</v>
          </cell>
          <cell r="E202">
            <v>93332</v>
          </cell>
          <cell r="F202">
            <v>98008</v>
          </cell>
        </row>
        <row r="203">
          <cell r="A203" t="str">
            <v>L170</v>
          </cell>
          <cell r="B203" t="str">
            <v>견 출 공</v>
          </cell>
          <cell r="C203" t="str">
            <v>인</v>
          </cell>
          <cell r="D203">
            <v>59133</v>
          </cell>
          <cell r="E203">
            <v>60023</v>
          </cell>
          <cell r="F203">
            <v>68717</v>
          </cell>
        </row>
        <row r="204">
          <cell r="A204" t="str">
            <v>L171</v>
          </cell>
          <cell r="B204" t="str">
            <v>노 즐 공</v>
          </cell>
          <cell r="C204" t="str">
            <v>인</v>
          </cell>
          <cell r="D204">
            <v>63577</v>
          </cell>
          <cell r="E204">
            <v>57373</v>
          </cell>
          <cell r="F204">
            <v>67815</v>
          </cell>
        </row>
        <row r="205">
          <cell r="A205" t="str">
            <v>L172</v>
          </cell>
          <cell r="B205" t="str">
            <v>코 킹 공</v>
          </cell>
          <cell r="C205" t="str">
            <v>인</v>
          </cell>
          <cell r="D205">
            <v>57954</v>
          </cell>
          <cell r="E205">
            <v>66077</v>
          </cell>
          <cell r="F205">
            <v>63600</v>
          </cell>
        </row>
        <row r="206">
          <cell r="A206" t="str">
            <v>L173</v>
          </cell>
          <cell r="B206" t="str">
            <v>판넬조립공</v>
          </cell>
          <cell r="C206" t="str">
            <v>인</v>
          </cell>
          <cell r="D206">
            <v>55888</v>
          </cell>
          <cell r="E206">
            <v>58782</v>
          </cell>
          <cell r="F206">
            <v>67380</v>
          </cell>
        </row>
        <row r="207">
          <cell r="A207" t="str">
            <v>L181</v>
          </cell>
          <cell r="B207" t="str">
            <v>콘크리트공(광의)</v>
          </cell>
          <cell r="C207" t="str">
            <v>인</v>
          </cell>
          <cell r="D207">
            <v>0</v>
          </cell>
          <cell r="E207">
            <v>0</v>
          </cell>
          <cell r="F207">
            <v>71078</v>
          </cell>
        </row>
        <row r="208">
          <cell r="A208" t="str">
            <v>L182</v>
          </cell>
          <cell r="B208" t="str">
            <v>지붕잇기공</v>
          </cell>
          <cell r="C208" t="str">
            <v>인</v>
          </cell>
          <cell r="D208">
            <v>68363</v>
          </cell>
          <cell r="E208">
            <v>64891</v>
          </cell>
          <cell r="F208">
            <v>69497</v>
          </cell>
        </row>
        <row r="209">
          <cell r="A209" t="str">
            <v>L801</v>
          </cell>
          <cell r="B209" t="str">
            <v>특급감리원</v>
          </cell>
          <cell r="C209" t="str">
            <v>인</v>
          </cell>
          <cell r="D209">
            <v>155637</v>
          </cell>
          <cell r="E209">
            <v>0</v>
          </cell>
          <cell r="F209">
            <v>0</v>
          </cell>
        </row>
        <row r="210">
          <cell r="A210" t="str">
            <v>L802</v>
          </cell>
          <cell r="B210" t="str">
            <v>고급감리원</v>
          </cell>
          <cell r="C210" t="str">
            <v>인</v>
          </cell>
          <cell r="D210">
            <v>124025</v>
          </cell>
          <cell r="E210">
            <v>0</v>
          </cell>
          <cell r="F210">
            <v>0</v>
          </cell>
        </row>
        <row r="211">
          <cell r="A211" t="str">
            <v>L803</v>
          </cell>
          <cell r="B211" t="str">
            <v>중급감리원</v>
          </cell>
          <cell r="C211" t="str">
            <v>인</v>
          </cell>
          <cell r="D211">
            <v>103036</v>
          </cell>
          <cell r="E211">
            <v>0</v>
          </cell>
          <cell r="F211">
            <v>0</v>
          </cell>
        </row>
        <row r="212">
          <cell r="A212" t="str">
            <v>L804</v>
          </cell>
          <cell r="B212" t="str">
            <v>초급감리원</v>
          </cell>
          <cell r="C212" t="str">
            <v>인</v>
          </cell>
          <cell r="D212">
            <v>83228</v>
          </cell>
          <cell r="E212">
            <v>0</v>
          </cell>
          <cell r="F212">
            <v>0</v>
          </cell>
        </row>
        <row r="213">
          <cell r="A213" t="str">
            <v>L901</v>
          </cell>
          <cell r="B213" t="str">
            <v>전기공사기사1급</v>
          </cell>
          <cell r="C213" t="str">
            <v>인</v>
          </cell>
          <cell r="D213">
            <v>63956</v>
          </cell>
          <cell r="E213">
            <v>0</v>
          </cell>
          <cell r="F213">
            <v>64241</v>
          </cell>
        </row>
        <row r="214">
          <cell r="A214" t="str">
            <v>L902</v>
          </cell>
          <cell r="B214" t="str">
            <v>전기공사기사2급</v>
          </cell>
          <cell r="C214" t="str">
            <v>인</v>
          </cell>
          <cell r="D214">
            <v>56130</v>
          </cell>
          <cell r="E214">
            <v>0</v>
          </cell>
          <cell r="F214">
            <v>55069</v>
          </cell>
        </row>
        <row r="215">
          <cell r="A215" t="str">
            <v>L903</v>
          </cell>
          <cell r="B215" t="str">
            <v>변전전공</v>
          </cell>
          <cell r="C215" t="str">
            <v>인</v>
          </cell>
          <cell r="D215">
            <v>85699</v>
          </cell>
          <cell r="E215">
            <v>0</v>
          </cell>
          <cell r="F215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비목별단가현황"/>
      <sheetName val="원가절감실적"/>
      <sheetName val="월자금공문"/>
      <sheetName val="현장공사현황"/>
      <sheetName val="자금청구서"/>
      <sheetName val="직영노무비청구내역"/>
      <sheetName val="일일출역현황"/>
      <sheetName val="재료비청구서외"/>
      <sheetName val="자재투입현황"/>
      <sheetName val="유류투입현황"/>
      <sheetName val="중기가동현황"/>
      <sheetName val="사토처리"/>
      <sheetName val="사토운반"/>
      <sheetName val="장비공제"/>
      <sheetName val="식대청구"/>
      <sheetName val="경상비청구서"/>
      <sheetName val="임직급여"/>
      <sheetName val="출납보고서"/>
      <sheetName val="노임집행내역"/>
      <sheetName val="기성내역서"/>
      <sheetName val="수량집계표11월 "/>
      <sheetName val="수량집계표 (2)"/>
      <sheetName val="공종별투입집계표"/>
      <sheetName val="공종별투입내역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10">
          <cell r="C10">
            <v>697.76499999999999</v>
          </cell>
          <cell r="D10">
            <v>71.413000000000011</v>
          </cell>
          <cell r="E10">
            <v>2480.1579999999999</v>
          </cell>
          <cell r="F10">
            <v>606.25299999999993</v>
          </cell>
          <cell r="G10">
            <v>277.8</v>
          </cell>
        </row>
      </sheetData>
      <sheetData sheetId="21"/>
      <sheetData sheetId="22"/>
      <sheetData sheetId="2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비목별단가현황"/>
      <sheetName val="원가절감실적"/>
      <sheetName val="월자금공문"/>
      <sheetName val="현장공사현황"/>
      <sheetName val="자금청구서"/>
      <sheetName val="직영노무비청구내역"/>
      <sheetName val="일일출역현황"/>
      <sheetName val="재료비청구서외"/>
      <sheetName val="자재투입현황"/>
      <sheetName val="유류투입현황"/>
      <sheetName val="중기가동현황"/>
      <sheetName val="사토처리"/>
      <sheetName val="사토운반"/>
      <sheetName val="장비공제"/>
      <sheetName val="식대청구"/>
      <sheetName val="경상비청구서"/>
      <sheetName val="임직급여"/>
      <sheetName val="출납보고서"/>
      <sheetName val="노임집행내역"/>
      <sheetName val="기성내역서"/>
      <sheetName val="수량집계표11월 "/>
      <sheetName val="수량집계표 (2)"/>
      <sheetName val="공종별투입집계표"/>
      <sheetName val="공종별투입내역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10">
          <cell r="C10">
            <v>697.76499999999999</v>
          </cell>
          <cell r="D10">
            <v>71.413000000000011</v>
          </cell>
          <cell r="E10">
            <v>2480.1579999999999</v>
          </cell>
          <cell r="F10">
            <v>606.25299999999993</v>
          </cell>
          <cell r="G10">
            <v>277.8</v>
          </cell>
        </row>
      </sheetData>
      <sheetData sheetId="21"/>
      <sheetData sheetId="22"/>
      <sheetData sheetId="23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노임-물가"/>
      <sheetName val="중기산출근거"/>
      <sheetName val="산근"/>
      <sheetName val="단가총괄표"/>
      <sheetName val="호표"/>
      <sheetName val="부표"/>
      <sheetName val="별표"/>
      <sheetName val="공사비"/>
      <sheetName val="견적내역서"/>
      <sheetName val="견적서"/>
    </sheetNames>
    <sheetDataSet>
      <sheetData sheetId="0" refreshError="1"/>
      <sheetData sheetId="1" refreshError="1"/>
      <sheetData sheetId="2" refreshError="1"/>
      <sheetData sheetId="3">
        <row r="49">
          <cell r="C49">
            <v>320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노임-물가"/>
      <sheetName val="중기산출근거"/>
      <sheetName val="단가총괄표"/>
      <sheetName val="호표"/>
      <sheetName val="부표"/>
      <sheetName val="별표"/>
      <sheetName val="산근"/>
      <sheetName val="공사비"/>
      <sheetName val="계약내역서"/>
      <sheetName val="실행견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49">
          <cell r="C49">
            <v>80</v>
          </cell>
        </row>
      </sheetData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48"/>
  <sheetViews>
    <sheetView tabSelected="1" view="pageBreakPreview" zoomScale="85" zoomScaleSheetLayoutView="85" workbookViewId="0">
      <selection activeCell="D19" sqref="D19"/>
    </sheetView>
  </sheetViews>
  <sheetFormatPr defaultColWidth="8.88671875" defaultRowHeight="13.5" x14ac:dyDescent="0.15"/>
  <cols>
    <col min="1" max="1" width="7.44140625" style="33" customWidth="1"/>
    <col min="2" max="2" width="18.6640625" style="33" customWidth="1"/>
    <col min="3" max="9" width="8.44140625" style="33" customWidth="1"/>
    <col min="10" max="10" width="9.5546875" style="33" customWidth="1"/>
    <col min="11" max="11" width="6" style="33" customWidth="1"/>
    <col min="12" max="12" width="3.44140625" style="33" customWidth="1"/>
    <col min="13" max="16" width="12.33203125" style="33" customWidth="1"/>
    <col min="17" max="17" width="3.5546875" style="33" customWidth="1"/>
    <col min="18" max="18" width="10.109375" style="33" customWidth="1"/>
    <col min="19" max="19" width="9.77734375" style="33" customWidth="1"/>
    <col min="20" max="20" width="28.6640625" style="33" bestFit="1" customWidth="1"/>
    <col min="21" max="21" width="12" style="33" customWidth="1"/>
    <col min="22" max="16384" width="8.88671875" style="33"/>
  </cols>
  <sheetData>
    <row r="1" spans="1:10" ht="13.5" customHeight="1" x14ac:dyDescent="0.15"/>
    <row r="2" spans="1:10" ht="22.15" customHeight="1" x14ac:dyDescent="0.15">
      <c r="B2" s="89"/>
      <c r="C2" s="89"/>
      <c r="D2" s="89"/>
      <c r="E2" s="89"/>
      <c r="F2" s="89"/>
      <c r="G2" s="89"/>
      <c r="H2" s="89"/>
      <c r="I2" s="89"/>
      <c r="J2" s="89"/>
    </row>
    <row r="4" spans="1:10" ht="49.5" customHeight="1" x14ac:dyDescent="0.15">
      <c r="B4" s="90" t="s">
        <v>164</v>
      </c>
      <c r="C4" s="90"/>
      <c r="D4" s="90"/>
      <c r="E4" s="90"/>
      <c r="F4" s="90"/>
      <c r="G4" s="90"/>
      <c r="H4" s="90"/>
      <c r="I4" s="90"/>
      <c r="J4" s="90"/>
    </row>
    <row r="5" spans="1:10" ht="22.15" customHeight="1" x14ac:dyDescent="0.15">
      <c r="A5" s="59"/>
      <c r="B5" s="61" t="s">
        <v>165</v>
      </c>
      <c r="C5" s="91" t="s">
        <v>338</v>
      </c>
      <c r="D5" s="92"/>
      <c r="E5" s="92"/>
      <c r="F5" s="92"/>
      <c r="G5" s="92"/>
      <c r="H5" s="92"/>
      <c r="I5" s="92"/>
      <c r="J5" s="93"/>
    </row>
    <row r="6" spans="1:10" ht="21" customHeight="1" x14ac:dyDescent="0.15">
      <c r="B6" s="61" t="s">
        <v>166</v>
      </c>
      <c r="C6" s="91" t="s">
        <v>339</v>
      </c>
      <c r="D6" s="92"/>
      <c r="E6" s="92"/>
      <c r="F6" s="92"/>
      <c r="G6" s="92"/>
      <c r="H6" s="92"/>
      <c r="I6" s="92"/>
      <c r="J6" s="93"/>
    </row>
    <row r="7" spans="1:10" ht="21" customHeight="1" x14ac:dyDescent="0.15">
      <c r="B7" s="61" t="s">
        <v>168</v>
      </c>
      <c r="C7" s="94" t="s">
        <v>340</v>
      </c>
      <c r="D7" s="95"/>
      <c r="E7" s="95"/>
      <c r="F7" s="95"/>
      <c r="G7" s="95"/>
      <c r="H7" s="95"/>
      <c r="I7" s="95"/>
      <c r="J7" s="96"/>
    </row>
    <row r="8" spans="1:10" ht="195" customHeight="1" x14ac:dyDescent="0.15">
      <c r="B8" s="60" t="s">
        <v>167</v>
      </c>
      <c r="C8" s="97" t="s">
        <v>332</v>
      </c>
      <c r="D8" s="98"/>
      <c r="E8" s="98"/>
      <c r="F8" s="98"/>
      <c r="G8" s="98"/>
      <c r="H8" s="98"/>
      <c r="I8" s="98"/>
      <c r="J8" s="98"/>
    </row>
    <row r="11" spans="1:10" ht="33" customHeight="1" x14ac:dyDescent="0.15">
      <c r="B11" s="88" t="s">
        <v>191</v>
      </c>
      <c r="C11" s="88"/>
      <c r="D11" s="88"/>
      <c r="E11" s="88"/>
      <c r="F11" s="88"/>
      <c r="G11" s="88"/>
      <c r="H11" s="88"/>
      <c r="I11" s="88"/>
      <c r="J11" s="88"/>
    </row>
    <row r="17" spans="3:21" ht="13.5" customHeight="1" x14ac:dyDescent="0.15">
      <c r="C17" s="33" t="s">
        <v>169</v>
      </c>
      <c r="D17" s="33" t="s">
        <v>341</v>
      </c>
      <c r="M17" s="3"/>
      <c r="N17" s="3"/>
      <c r="O17" s="3"/>
      <c r="P17" s="3"/>
      <c r="Q17" s="3"/>
    </row>
    <row r="18" spans="3:21" ht="13.5" customHeight="1" x14ac:dyDescent="0.15">
      <c r="C18" s="33" t="s">
        <v>170</v>
      </c>
      <c r="D18" s="33" t="s">
        <v>342</v>
      </c>
      <c r="M18" s="3"/>
      <c r="N18" s="3"/>
      <c r="O18" s="3"/>
      <c r="P18" s="3"/>
      <c r="Q18" s="3"/>
    </row>
    <row r="19" spans="3:21" x14ac:dyDescent="0.15">
      <c r="M19" s="3"/>
      <c r="N19" s="3"/>
      <c r="O19" s="3"/>
      <c r="P19" s="3"/>
      <c r="Q19" s="3"/>
    </row>
    <row r="20" spans="3:21" x14ac:dyDescent="0.15">
      <c r="M20" s="3"/>
      <c r="N20" s="3"/>
      <c r="O20" s="3"/>
      <c r="P20" s="3"/>
      <c r="Q20" s="3"/>
    </row>
    <row r="21" spans="3:21" x14ac:dyDescent="0.15">
      <c r="M21" s="3"/>
      <c r="N21" s="3"/>
      <c r="O21" s="3"/>
      <c r="P21" s="3"/>
      <c r="Q21" s="3"/>
    </row>
    <row r="22" spans="3:21" x14ac:dyDescent="0.15">
      <c r="M22" s="86" t="s">
        <v>333</v>
      </c>
      <c r="N22" s="86" t="s">
        <v>334</v>
      </c>
      <c r="O22" s="86" t="s">
        <v>335</v>
      </c>
      <c r="P22" s="86" t="s">
        <v>336</v>
      </c>
      <c r="Q22" s="3"/>
    </row>
    <row r="23" spans="3:21" x14ac:dyDescent="0.15">
      <c r="M23" s="86" t="s">
        <v>337</v>
      </c>
      <c r="N23" s="86">
        <v>20</v>
      </c>
      <c r="O23" s="86">
        <v>30</v>
      </c>
      <c r="P23" s="86">
        <v>40</v>
      </c>
      <c r="Q23" s="3"/>
    </row>
    <row r="24" spans="3:21" x14ac:dyDescent="0.15">
      <c r="M24" s="3"/>
      <c r="N24" s="3"/>
      <c r="O24" s="3"/>
      <c r="P24" s="3"/>
      <c r="Q24" s="3"/>
    </row>
    <row r="25" spans="3:21" x14ac:dyDescent="0.15">
      <c r="M25" s="3"/>
      <c r="N25" s="3"/>
      <c r="O25" s="3"/>
      <c r="P25" s="3"/>
      <c r="Q25" s="3"/>
      <c r="R25" s="86" t="s">
        <v>4</v>
      </c>
      <c r="S25" s="86" t="s">
        <v>314</v>
      </c>
      <c r="T25" s="86" t="s">
        <v>315</v>
      </c>
      <c r="U25" s="86" t="s">
        <v>1</v>
      </c>
    </row>
    <row r="26" spans="3:21" x14ac:dyDescent="0.15">
      <c r="M26" s="3"/>
      <c r="N26" s="3"/>
      <c r="O26" s="3"/>
      <c r="P26" s="3"/>
      <c r="Q26" s="3"/>
      <c r="R26" s="86" t="s">
        <v>316</v>
      </c>
      <c r="S26" s="86" t="s">
        <v>317</v>
      </c>
      <c r="T26" s="87" t="s">
        <v>318</v>
      </c>
      <c r="U26" s="86"/>
    </row>
    <row r="27" spans="3:21" x14ac:dyDescent="0.15">
      <c r="M27" s="3"/>
      <c r="N27" s="3"/>
      <c r="O27" s="3"/>
      <c r="P27" s="3"/>
      <c r="Q27" s="3"/>
      <c r="R27" s="86" t="s">
        <v>319</v>
      </c>
      <c r="S27" s="86" t="s">
        <v>320</v>
      </c>
      <c r="T27" s="87" t="s">
        <v>321</v>
      </c>
      <c r="U27" s="86"/>
    </row>
    <row r="28" spans="3:21" x14ac:dyDescent="0.15">
      <c r="M28" s="3"/>
      <c r="N28" s="3"/>
      <c r="O28" s="3"/>
      <c r="P28" s="3"/>
      <c r="Q28" s="3"/>
      <c r="R28" s="86" t="s">
        <v>319</v>
      </c>
      <c r="S28" s="86" t="s">
        <v>322</v>
      </c>
      <c r="T28" s="87" t="s">
        <v>323</v>
      </c>
      <c r="U28" s="86"/>
    </row>
    <row r="29" spans="3:21" x14ac:dyDescent="0.15">
      <c r="M29" s="3"/>
      <c r="N29" s="3"/>
      <c r="O29" s="3"/>
      <c r="P29" s="3"/>
      <c r="Q29" s="3"/>
      <c r="R29" s="86" t="s">
        <v>319</v>
      </c>
      <c r="S29" s="86" t="s">
        <v>324</v>
      </c>
      <c r="T29" s="87" t="s">
        <v>325</v>
      </c>
      <c r="U29" s="86"/>
    </row>
    <row r="30" spans="3:21" x14ac:dyDescent="0.15">
      <c r="M30" s="3"/>
      <c r="N30" s="3"/>
      <c r="O30" s="3"/>
      <c r="P30" s="3"/>
      <c r="Q30" s="3"/>
      <c r="R30" s="86" t="s">
        <v>319</v>
      </c>
      <c r="S30" s="86" t="s">
        <v>326</v>
      </c>
      <c r="T30" s="87" t="s">
        <v>327</v>
      </c>
      <c r="U30" s="86"/>
    </row>
    <row r="31" spans="3:21" x14ac:dyDescent="0.15">
      <c r="M31" s="3"/>
      <c r="N31" s="3"/>
      <c r="O31" s="3"/>
      <c r="P31" s="3"/>
      <c r="Q31" s="3"/>
      <c r="R31" s="86" t="s">
        <v>319</v>
      </c>
      <c r="S31" s="86" t="s">
        <v>328</v>
      </c>
      <c r="T31" s="87" t="s">
        <v>329</v>
      </c>
      <c r="U31" s="86"/>
    </row>
    <row r="32" spans="3:21" x14ac:dyDescent="0.15">
      <c r="M32" s="3"/>
      <c r="N32" s="3"/>
      <c r="O32" s="3"/>
      <c r="P32" s="3"/>
      <c r="Q32" s="3"/>
      <c r="R32" s="86" t="s">
        <v>319</v>
      </c>
      <c r="S32" s="86" t="s">
        <v>330</v>
      </c>
      <c r="T32" s="87" t="s">
        <v>331</v>
      </c>
      <c r="U32" s="86"/>
    </row>
    <row r="33" spans="13:17" x14ac:dyDescent="0.15">
      <c r="M33" s="3"/>
      <c r="N33" s="3"/>
      <c r="O33" s="3"/>
      <c r="P33" s="3"/>
      <c r="Q33" s="3"/>
    </row>
    <row r="34" spans="13:17" x14ac:dyDescent="0.15">
      <c r="M34" s="3"/>
      <c r="N34" s="3"/>
      <c r="O34" s="3"/>
      <c r="P34" s="3"/>
      <c r="Q34" s="3"/>
    </row>
    <row r="35" spans="13:17" x14ac:dyDescent="0.15">
      <c r="M35" s="3"/>
      <c r="N35" s="3"/>
      <c r="O35" s="3"/>
      <c r="P35" s="3"/>
      <c r="Q35" s="3"/>
    </row>
    <row r="36" spans="13:17" x14ac:dyDescent="0.15">
      <c r="M36" s="3"/>
      <c r="N36" s="3"/>
      <c r="O36" s="3"/>
      <c r="P36" s="3"/>
      <c r="Q36" s="3"/>
    </row>
    <row r="37" spans="13:17" x14ac:dyDescent="0.15">
      <c r="M37" s="3"/>
      <c r="N37" s="3"/>
      <c r="O37" s="3"/>
      <c r="P37" s="3"/>
      <c r="Q37" s="3"/>
    </row>
    <row r="38" spans="13:17" x14ac:dyDescent="0.15">
      <c r="M38" s="3"/>
      <c r="N38" s="3"/>
      <c r="O38" s="3"/>
      <c r="P38" s="3"/>
      <c r="Q38" s="3"/>
    </row>
    <row r="39" spans="13:17" x14ac:dyDescent="0.15">
      <c r="M39" s="3"/>
      <c r="N39" s="3"/>
      <c r="O39" s="3"/>
      <c r="P39" s="3"/>
      <c r="Q39" s="3"/>
    </row>
    <row r="40" spans="13:17" x14ac:dyDescent="0.15">
      <c r="M40" s="3"/>
      <c r="N40" s="3"/>
      <c r="O40" s="3"/>
      <c r="P40" s="3"/>
      <c r="Q40" s="3"/>
    </row>
    <row r="41" spans="13:17" x14ac:dyDescent="0.15">
      <c r="M41" s="3"/>
      <c r="N41" s="3"/>
      <c r="O41" s="3"/>
      <c r="P41" s="3"/>
      <c r="Q41" s="3"/>
    </row>
    <row r="42" spans="13:17" x14ac:dyDescent="0.15">
      <c r="M42" s="3"/>
      <c r="N42" s="3"/>
      <c r="O42" s="3"/>
      <c r="P42" s="3"/>
      <c r="Q42" s="3"/>
    </row>
    <row r="43" spans="13:17" x14ac:dyDescent="0.15">
      <c r="M43" s="3"/>
      <c r="N43" s="3"/>
      <c r="O43" s="3"/>
      <c r="P43" s="3"/>
      <c r="Q43" s="3"/>
    </row>
    <row r="44" spans="13:17" x14ac:dyDescent="0.15">
      <c r="M44" s="3"/>
      <c r="N44" s="3"/>
      <c r="O44" s="3"/>
      <c r="P44" s="3"/>
      <c r="Q44" s="3"/>
    </row>
    <row r="45" spans="13:17" x14ac:dyDescent="0.15">
      <c r="M45" s="3"/>
      <c r="N45" s="3"/>
      <c r="O45" s="3"/>
      <c r="P45" s="3"/>
      <c r="Q45" s="3"/>
    </row>
    <row r="46" spans="13:17" x14ac:dyDescent="0.15">
      <c r="M46" s="3"/>
      <c r="N46" s="3"/>
      <c r="O46" s="3"/>
      <c r="P46" s="3"/>
      <c r="Q46" s="3"/>
    </row>
    <row r="47" spans="13:17" x14ac:dyDescent="0.15">
      <c r="M47" s="3"/>
      <c r="N47" s="3"/>
      <c r="O47" s="3"/>
      <c r="P47" s="3"/>
      <c r="Q47" s="3"/>
    </row>
    <row r="48" spans="13:17" x14ac:dyDescent="0.15">
      <c r="M48" s="3"/>
      <c r="N48" s="3"/>
      <c r="O48" s="3"/>
      <c r="P48" s="3"/>
      <c r="Q48" s="3"/>
    </row>
  </sheetData>
  <mergeCells count="7">
    <mergeCell ref="B11:J11"/>
    <mergeCell ref="B2:J2"/>
    <mergeCell ref="B4:J4"/>
    <mergeCell ref="C5:J5"/>
    <mergeCell ref="C6:J6"/>
    <mergeCell ref="C7:J7"/>
    <mergeCell ref="C8:J8"/>
  </mergeCells>
  <phoneticPr fontId="12" type="noConversion"/>
  <printOptions horizontalCentered="1"/>
  <pageMargins left="1.1811023622047245" right="1.1811023622047245" top="0.39370078740157483" bottom="0.39370078740157483" header="0.51181102362204722" footer="0.51181102362204722"/>
  <pageSetup paperSize="9" orientation="landscape" r:id="rId1"/>
  <headerFooter alignWithMargins="0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U28"/>
  <sheetViews>
    <sheetView view="pageBreakPreview" zoomScale="85" zoomScaleSheetLayoutView="85" workbookViewId="0">
      <selection activeCell="R15" sqref="R15"/>
    </sheetView>
  </sheetViews>
  <sheetFormatPr defaultRowHeight="13.5" x14ac:dyDescent="0.15"/>
  <cols>
    <col min="1" max="1" width="20.77734375" customWidth="1"/>
    <col min="2" max="2" width="4.77734375" customWidth="1"/>
    <col min="3" max="3" width="18.77734375" customWidth="1"/>
    <col min="4" max="4" width="10.77734375" customWidth="1"/>
    <col min="5" max="5" width="20.77734375" customWidth="1"/>
    <col min="6" max="6" width="4.77734375" customWidth="1"/>
    <col min="7" max="7" width="18.77734375" customWidth="1"/>
    <col min="8" max="8" width="10.77734375" customWidth="1"/>
    <col min="9" max="9" width="3" customWidth="1"/>
  </cols>
  <sheetData>
    <row r="1" spans="1:21" ht="24.95" customHeight="1" x14ac:dyDescent="0.15">
      <c r="A1" s="99" t="s">
        <v>127</v>
      </c>
      <c r="B1" s="99"/>
      <c r="C1" s="99"/>
      <c r="D1" s="99"/>
      <c r="E1" s="99"/>
      <c r="F1" s="99"/>
      <c r="G1" s="99"/>
      <c r="H1" s="99"/>
    </row>
    <row r="2" spans="1:21" ht="21" customHeight="1" x14ac:dyDescent="0.15"/>
    <row r="3" spans="1:21" ht="21" customHeight="1" x14ac:dyDescent="0.15">
      <c r="A3" s="2" t="s">
        <v>119</v>
      </c>
      <c r="B3" s="2" t="s">
        <v>120</v>
      </c>
      <c r="C3" s="2" t="s">
        <v>121</v>
      </c>
      <c r="D3" s="2" t="s">
        <v>122</v>
      </c>
      <c r="E3" s="2" t="s">
        <v>119</v>
      </c>
      <c r="F3" s="2" t="s">
        <v>120</v>
      </c>
      <c r="G3" s="2" t="s">
        <v>121</v>
      </c>
      <c r="H3" s="2" t="s">
        <v>122</v>
      </c>
      <c r="I3" s="3"/>
    </row>
    <row r="4" spans="1:21" ht="21" customHeight="1" x14ac:dyDescent="0.15">
      <c r="A4" s="2" t="s">
        <v>21</v>
      </c>
      <c r="B4" s="2" t="s">
        <v>2</v>
      </c>
      <c r="C4" s="4">
        <v>226280</v>
      </c>
      <c r="D4" s="2">
        <v>1007</v>
      </c>
      <c r="E4" s="2" t="s">
        <v>116</v>
      </c>
      <c r="F4" s="2" t="s">
        <v>2</v>
      </c>
      <c r="G4" s="4">
        <v>162226</v>
      </c>
      <c r="H4" s="2">
        <v>1047</v>
      </c>
      <c r="I4" s="3"/>
    </row>
    <row r="5" spans="1:21" ht="21" customHeight="1" x14ac:dyDescent="0.15">
      <c r="A5" s="2" t="s">
        <v>117</v>
      </c>
      <c r="B5" s="2" t="s">
        <v>2</v>
      </c>
      <c r="C5" s="4">
        <v>200155</v>
      </c>
      <c r="D5" s="2">
        <v>1009</v>
      </c>
      <c r="E5" s="2" t="s">
        <v>32</v>
      </c>
      <c r="F5" s="2" t="s">
        <v>2</v>
      </c>
      <c r="G5" s="4">
        <v>212637</v>
      </c>
      <c r="H5" s="2">
        <v>1048</v>
      </c>
      <c r="I5" s="3"/>
    </row>
    <row r="6" spans="1:21" ht="21" customHeight="1" x14ac:dyDescent="0.15">
      <c r="A6" s="2" t="s">
        <v>22</v>
      </c>
      <c r="B6" s="2" t="s">
        <v>2</v>
      </c>
      <c r="C6" s="4">
        <v>228896</v>
      </c>
      <c r="D6" s="2">
        <v>1008</v>
      </c>
      <c r="E6" s="2" t="s">
        <v>33</v>
      </c>
      <c r="F6" s="2" t="s">
        <v>2</v>
      </c>
      <c r="G6" s="4">
        <v>173879</v>
      </c>
      <c r="H6" s="2">
        <v>1049</v>
      </c>
      <c r="I6" s="3"/>
    </row>
    <row r="7" spans="1:21" ht="21" customHeight="1" x14ac:dyDescent="0.15">
      <c r="A7" s="2" t="s">
        <v>23</v>
      </c>
      <c r="B7" s="2" t="s">
        <v>2</v>
      </c>
      <c r="C7" s="4">
        <v>247977</v>
      </c>
      <c r="D7" s="2">
        <v>1006</v>
      </c>
      <c r="E7" s="2" t="s">
        <v>34</v>
      </c>
      <c r="F7" s="2" t="s">
        <v>2</v>
      </c>
      <c r="G7" s="4">
        <v>137143</v>
      </c>
      <c r="H7" s="2">
        <v>1050</v>
      </c>
      <c r="I7" s="3"/>
      <c r="U7">
        <v>0</v>
      </c>
    </row>
    <row r="8" spans="1:21" ht="21" customHeight="1" x14ac:dyDescent="0.15">
      <c r="A8" s="2" t="s">
        <v>24</v>
      </c>
      <c r="B8" s="2" t="s">
        <v>2</v>
      </c>
      <c r="C8" s="4">
        <v>215145</v>
      </c>
      <c r="D8" s="2">
        <v>1013</v>
      </c>
      <c r="E8" s="2"/>
      <c r="F8" s="2"/>
      <c r="G8" s="4"/>
      <c r="H8" s="2"/>
      <c r="I8" s="3"/>
    </row>
    <row r="9" spans="1:21" ht="21" customHeight="1" x14ac:dyDescent="0.15">
      <c r="A9" s="2" t="s">
        <v>118</v>
      </c>
      <c r="B9" s="2" t="s">
        <v>2</v>
      </c>
      <c r="C9" s="4">
        <v>191340</v>
      </c>
      <c r="D9" s="2">
        <v>1014</v>
      </c>
      <c r="E9" s="2"/>
      <c r="F9" s="2"/>
      <c r="G9" s="4"/>
      <c r="H9" s="2"/>
      <c r="I9" s="3"/>
    </row>
    <row r="10" spans="1:21" ht="21" customHeight="1" x14ac:dyDescent="0.15">
      <c r="A10" s="2" t="s">
        <v>25</v>
      </c>
      <c r="B10" s="2" t="s">
        <v>2</v>
      </c>
      <c r="C10" s="4">
        <v>180013</v>
      </c>
      <c r="D10" s="2">
        <v>1001</v>
      </c>
      <c r="E10" s="2"/>
      <c r="F10" s="2"/>
      <c r="G10" s="4"/>
      <c r="H10" s="2"/>
      <c r="I10" s="3"/>
    </row>
    <row r="11" spans="1:21" ht="21" customHeight="1" x14ac:dyDescent="0.15">
      <c r="A11" s="2" t="s">
        <v>26</v>
      </c>
      <c r="B11" s="2" t="s">
        <v>2</v>
      </c>
      <c r="C11" s="4">
        <v>179203</v>
      </c>
      <c r="D11" s="2">
        <v>1003</v>
      </c>
      <c r="E11" s="2"/>
      <c r="F11" s="2"/>
      <c r="G11" s="4"/>
      <c r="H11" s="2"/>
      <c r="I11" s="3"/>
    </row>
    <row r="12" spans="1:21" ht="21" customHeight="1" x14ac:dyDescent="0.15">
      <c r="A12" s="2" t="s">
        <v>27</v>
      </c>
      <c r="B12" s="2" t="s">
        <v>2</v>
      </c>
      <c r="C12" s="4">
        <v>141096</v>
      </c>
      <c r="D12" s="2">
        <v>1002</v>
      </c>
      <c r="E12" s="2"/>
      <c r="F12" s="2"/>
      <c r="G12" s="4"/>
      <c r="H12" s="2"/>
      <c r="I12" s="3"/>
      <c r="L12" t="s">
        <v>123</v>
      </c>
    </row>
    <row r="13" spans="1:21" ht="21" customHeight="1" x14ac:dyDescent="0.15">
      <c r="A13" s="2" t="s">
        <v>28</v>
      </c>
      <c r="B13" s="2" t="s">
        <v>2</v>
      </c>
      <c r="C13" s="4">
        <v>225966</v>
      </c>
      <c r="D13" s="2">
        <v>1012</v>
      </c>
      <c r="E13" s="2"/>
      <c r="F13" s="2"/>
      <c r="G13" s="4"/>
      <c r="H13" s="2"/>
      <c r="I13" s="3"/>
    </row>
    <row r="14" spans="1:21" ht="21" customHeight="1" x14ac:dyDescent="0.15">
      <c r="A14" s="2" t="s">
        <v>29</v>
      </c>
      <c r="B14" s="2" t="s">
        <v>2</v>
      </c>
      <c r="C14" s="4">
        <v>242055</v>
      </c>
      <c r="D14" s="2" t="s">
        <v>124</v>
      </c>
      <c r="E14" s="2"/>
      <c r="F14" s="2"/>
      <c r="G14" s="4"/>
      <c r="H14" s="2"/>
      <c r="I14" s="3"/>
    </row>
    <row r="15" spans="1:21" ht="21" customHeight="1" x14ac:dyDescent="0.15">
      <c r="A15" s="2" t="s">
        <v>30</v>
      </c>
      <c r="B15" s="2" t="s">
        <v>2</v>
      </c>
      <c r="C15" s="4">
        <v>220497</v>
      </c>
      <c r="D15" s="2" t="s">
        <v>124</v>
      </c>
      <c r="E15" s="2"/>
      <c r="F15" s="2"/>
      <c r="G15" s="4"/>
      <c r="H15" s="2"/>
      <c r="I15" s="3"/>
    </row>
    <row r="16" spans="1:21" ht="21" customHeight="1" x14ac:dyDescent="0.15">
      <c r="A16" s="2" t="s">
        <v>31</v>
      </c>
      <c r="B16" s="2" t="s">
        <v>2</v>
      </c>
      <c r="C16" s="4">
        <v>172529</v>
      </c>
      <c r="D16" s="2" t="s">
        <v>124</v>
      </c>
      <c r="E16" s="2"/>
      <c r="F16" s="2"/>
      <c r="G16" s="4"/>
      <c r="H16" s="2"/>
      <c r="I16" s="3"/>
    </row>
    <row r="17" spans="1:9" ht="21" customHeight="1" x14ac:dyDescent="0.15">
      <c r="A17" s="2" t="s">
        <v>125</v>
      </c>
      <c r="B17" s="2" t="s">
        <v>2</v>
      </c>
      <c r="C17" s="4">
        <v>185073</v>
      </c>
      <c r="D17" s="2" t="s">
        <v>124</v>
      </c>
      <c r="E17" s="2"/>
      <c r="F17" s="2"/>
      <c r="G17" s="4"/>
      <c r="H17" s="2"/>
      <c r="I17" s="3"/>
    </row>
    <row r="18" spans="1:9" ht="21" customHeight="1" x14ac:dyDescent="0.15">
      <c r="A18" s="2" t="s">
        <v>35</v>
      </c>
      <c r="B18" s="2" t="s">
        <v>2</v>
      </c>
      <c r="C18" s="4">
        <v>174334</v>
      </c>
      <c r="D18" s="2">
        <v>1026</v>
      </c>
      <c r="E18" s="2"/>
      <c r="F18" s="2"/>
      <c r="G18" s="4"/>
      <c r="H18" s="2"/>
      <c r="I18" s="3"/>
    </row>
    <row r="19" spans="1:9" ht="21" customHeight="1" x14ac:dyDescent="0.15">
      <c r="A19" s="2" t="s">
        <v>36</v>
      </c>
      <c r="B19" s="2" t="s">
        <v>2</v>
      </c>
      <c r="C19" s="4">
        <v>201852</v>
      </c>
      <c r="D19" s="2">
        <v>1039</v>
      </c>
      <c r="E19" s="2"/>
      <c r="F19" s="2"/>
      <c r="G19" s="4"/>
      <c r="H19" s="2"/>
      <c r="I19" s="3"/>
    </row>
    <row r="20" spans="1:9" ht="21" customHeight="1" x14ac:dyDescent="0.15">
      <c r="A20" s="2" t="s">
        <v>37</v>
      </c>
      <c r="B20" s="2" t="s">
        <v>2</v>
      </c>
      <c r="C20" s="4">
        <v>173250</v>
      </c>
      <c r="D20" s="2">
        <v>1015</v>
      </c>
      <c r="E20" s="2"/>
      <c r="F20" s="2"/>
      <c r="G20" s="4"/>
      <c r="H20" s="2"/>
      <c r="I20" s="3"/>
    </row>
    <row r="21" spans="1:9" ht="21" customHeight="1" x14ac:dyDescent="0.15">
      <c r="A21" s="2" t="s">
        <v>141</v>
      </c>
      <c r="B21" s="2" t="s">
        <v>142</v>
      </c>
      <c r="C21" s="4">
        <v>190522</v>
      </c>
      <c r="D21" s="2">
        <v>1051</v>
      </c>
      <c r="E21" s="2"/>
      <c r="F21" s="2"/>
      <c r="G21" s="4"/>
      <c r="H21" s="2"/>
      <c r="I21" s="3"/>
    </row>
    <row r="22" spans="1:9" ht="21" customHeight="1" x14ac:dyDescent="0.15">
      <c r="A22" s="2"/>
      <c r="B22" s="2"/>
      <c r="C22" s="2"/>
      <c r="D22" s="2"/>
      <c r="E22" s="2"/>
      <c r="F22" s="2"/>
      <c r="G22" s="4"/>
      <c r="H22" s="2"/>
      <c r="I22" s="3"/>
    </row>
    <row r="23" spans="1:9" ht="18" customHeight="1" x14ac:dyDescent="0.15"/>
    <row r="24" spans="1:9" ht="20.100000000000001" customHeight="1" x14ac:dyDescent="0.15"/>
    <row r="25" spans="1:9" ht="20.100000000000001" customHeight="1" x14ac:dyDescent="0.15"/>
    <row r="26" spans="1:9" ht="20.100000000000001" customHeight="1" x14ac:dyDescent="0.15"/>
    <row r="27" spans="1:9" ht="20.100000000000001" customHeight="1" x14ac:dyDescent="0.15"/>
    <row r="28" spans="1:9" ht="20.100000000000001" customHeight="1" x14ac:dyDescent="0.15"/>
  </sheetData>
  <mergeCells count="1">
    <mergeCell ref="A1:H1"/>
  </mergeCells>
  <phoneticPr fontId="3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O19"/>
  <sheetViews>
    <sheetView view="pageBreakPreview" zoomScale="85" zoomScaleNormal="80" zoomScaleSheetLayoutView="85" workbookViewId="0">
      <pane ySplit="4" topLeftCell="A5" activePane="bottomLeft" state="frozen"/>
      <selection activeCell="O21" sqref="O21"/>
      <selection pane="bottomLeft" activeCell="B11" sqref="B11"/>
    </sheetView>
  </sheetViews>
  <sheetFormatPr defaultColWidth="8.88671875" defaultRowHeight="13.5" x14ac:dyDescent="0.15"/>
  <cols>
    <col min="1" max="1" width="16.44140625" style="3" customWidth="1"/>
    <col min="2" max="2" width="10.5546875" style="3" customWidth="1"/>
    <col min="3" max="3" width="4.77734375" style="3" customWidth="1"/>
    <col min="4" max="4" width="4.33203125" style="3" customWidth="1"/>
    <col min="5" max="5" width="13.44140625" style="3" customWidth="1"/>
    <col min="6" max="6" width="14" style="3" customWidth="1"/>
    <col min="7" max="7" width="13.6640625" style="3" customWidth="1"/>
    <col min="8" max="8" width="14" style="3" customWidth="1"/>
    <col min="9" max="9" width="13.44140625" style="3" customWidth="1"/>
    <col min="10" max="10" width="13.5546875" style="3" customWidth="1"/>
    <col min="11" max="11" width="12.88671875" style="3" customWidth="1"/>
    <col min="12" max="12" width="13.44140625" style="3" customWidth="1"/>
    <col min="13" max="13" width="6.33203125" style="3" customWidth="1"/>
    <col min="14" max="14" width="19.5546875" style="1" bestFit="1" customWidth="1"/>
    <col min="15" max="15" width="10.109375" style="3" customWidth="1"/>
    <col min="16" max="16" width="8.88671875" style="3" customWidth="1"/>
    <col min="17" max="16384" width="8.88671875" style="3"/>
  </cols>
  <sheetData>
    <row r="1" spans="1:15" ht="26.25" customHeight="1" x14ac:dyDescent="0.15">
      <c r="A1" s="99" t="s">
        <v>176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50"/>
      <c r="O1" s="48"/>
    </row>
    <row r="2" spans="1:15" ht="15.75" customHeight="1" x14ac:dyDescent="0.15"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62"/>
      <c r="N2" s="49"/>
    </row>
    <row r="3" spans="1:15" ht="24" customHeight="1" x14ac:dyDescent="0.15">
      <c r="A3" s="100" t="s">
        <v>177</v>
      </c>
      <c r="B3" s="100" t="s">
        <v>3</v>
      </c>
      <c r="C3" s="100" t="s">
        <v>6</v>
      </c>
      <c r="D3" s="100" t="s">
        <v>0</v>
      </c>
      <c r="E3" s="100" t="s">
        <v>171</v>
      </c>
      <c r="F3" s="100"/>
      <c r="G3" s="100" t="s">
        <v>38</v>
      </c>
      <c r="H3" s="100"/>
      <c r="I3" s="100" t="s">
        <v>12</v>
      </c>
      <c r="J3" s="100"/>
      <c r="K3" s="100" t="s">
        <v>13</v>
      </c>
      <c r="L3" s="100"/>
      <c r="M3" s="100" t="s">
        <v>178</v>
      </c>
      <c r="N3" s="52"/>
    </row>
    <row r="4" spans="1:15" ht="24" customHeight="1" x14ac:dyDescent="0.15">
      <c r="A4" s="100"/>
      <c r="B4" s="100"/>
      <c r="C4" s="100"/>
      <c r="D4" s="100"/>
      <c r="E4" s="68" t="s">
        <v>172</v>
      </c>
      <c r="F4" s="68" t="s">
        <v>173</v>
      </c>
      <c r="G4" s="68" t="s">
        <v>7</v>
      </c>
      <c r="H4" s="68" t="s">
        <v>8</v>
      </c>
      <c r="I4" s="68" t="s">
        <v>7</v>
      </c>
      <c r="J4" s="68" t="s">
        <v>8</v>
      </c>
      <c r="K4" s="68" t="s">
        <v>7</v>
      </c>
      <c r="L4" s="68" t="s">
        <v>8</v>
      </c>
      <c r="M4" s="100"/>
      <c r="N4" s="51"/>
    </row>
    <row r="5" spans="1:15" ht="24" customHeight="1" x14ac:dyDescent="0.15">
      <c r="A5" s="34" t="str">
        <f>내역서!A4</f>
        <v>코매트생태복원공</v>
      </c>
      <c r="B5" s="34" t="str">
        <f>내역서!B4</f>
        <v>(T=1cm)</v>
      </c>
      <c r="C5" s="34">
        <f>내역서!C4</f>
        <v>1</v>
      </c>
      <c r="D5" s="34" t="str">
        <f>내역서!D4</f>
        <v>M2</v>
      </c>
      <c r="E5" s="32">
        <f>내역서!E4</f>
        <v>11197</v>
      </c>
      <c r="F5" s="32">
        <f>내역서!F4</f>
        <v>11197</v>
      </c>
      <c r="G5" s="32">
        <f>내역서!G4</f>
        <v>4154</v>
      </c>
      <c r="H5" s="32">
        <f>내역서!H4</f>
        <v>4154</v>
      </c>
      <c r="I5" s="32">
        <f>내역서!I4</f>
        <v>6008</v>
      </c>
      <c r="J5" s="32">
        <f>내역서!J4</f>
        <v>6008</v>
      </c>
      <c r="K5" s="32">
        <f>내역서!K4</f>
        <v>1035</v>
      </c>
      <c r="L5" s="32">
        <f>내역서!L4</f>
        <v>1035</v>
      </c>
      <c r="M5" s="34"/>
    </row>
    <row r="6" spans="1:15" ht="24" customHeight="1" x14ac:dyDescent="0.15">
      <c r="A6" s="34" t="str">
        <f>내역서!A5</f>
        <v>코매트생태복원공</v>
      </c>
      <c r="B6" s="34" t="str">
        <f>내역서!B5</f>
        <v>(T=2cm)</v>
      </c>
      <c r="C6" s="34">
        <f>내역서!C5</f>
        <v>1</v>
      </c>
      <c r="D6" s="34" t="str">
        <f>내역서!D5</f>
        <v>M2</v>
      </c>
      <c r="E6" s="32">
        <f>내역서!E5</f>
        <v>14825</v>
      </c>
      <c r="F6" s="32">
        <f>내역서!F5</f>
        <v>14825</v>
      </c>
      <c r="G6" s="32">
        <f>내역서!G5</f>
        <v>4319</v>
      </c>
      <c r="H6" s="32">
        <f>내역서!H5</f>
        <v>4319</v>
      </c>
      <c r="I6" s="32">
        <f>내역서!I5</f>
        <v>8257</v>
      </c>
      <c r="J6" s="32">
        <f>내역서!J5</f>
        <v>8257</v>
      </c>
      <c r="K6" s="32">
        <f>내역서!K5</f>
        <v>2249</v>
      </c>
      <c r="L6" s="32">
        <f>내역서!L5</f>
        <v>2249</v>
      </c>
      <c r="M6" s="34"/>
    </row>
    <row r="7" spans="1:15" ht="24" customHeight="1" x14ac:dyDescent="0.15">
      <c r="A7" s="34" t="str">
        <f>내역서!A6</f>
        <v>코매트생태복원공</v>
      </c>
      <c r="B7" s="34" t="str">
        <f>내역서!B6</f>
        <v>(T=3cm)</v>
      </c>
      <c r="C7" s="34">
        <f>내역서!C6</f>
        <v>1</v>
      </c>
      <c r="D7" s="34" t="str">
        <f>내역서!D6</f>
        <v>M2</v>
      </c>
      <c r="E7" s="32">
        <f>내역서!E6</f>
        <v>17901</v>
      </c>
      <c r="F7" s="32">
        <f>내역서!F6</f>
        <v>17901</v>
      </c>
      <c r="G7" s="32">
        <f>내역서!G6</f>
        <v>5683</v>
      </c>
      <c r="H7" s="32">
        <f>내역서!H6</f>
        <v>5683</v>
      </c>
      <c r="I7" s="32">
        <f>내역서!I6</f>
        <v>9533</v>
      </c>
      <c r="J7" s="32">
        <f>내역서!J6</f>
        <v>9533</v>
      </c>
      <c r="K7" s="32">
        <f>내역서!K6</f>
        <v>2685</v>
      </c>
      <c r="L7" s="32">
        <f>내역서!L6</f>
        <v>2685</v>
      </c>
      <c r="M7" s="53"/>
    </row>
    <row r="8" spans="1:15" ht="24" customHeight="1" x14ac:dyDescent="0.15">
      <c r="A8" s="34" t="str">
        <f>내역서!A7</f>
        <v>코매트생태복원공</v>
      </c>
      <c r="B8" s="34" t="str">
        <f>내역서!B7</f>
        <v>(T=5cm)</v>
      </c>
      <c r="C8" s="34">
        <f>내역서!C7</f>
        <v>1</v>
      </c>
      <c r="D8" s="34" t="str">
        <f>내역서!D7</f>
        <v>M2</v>
      </c>
      <c r="E8" s="32">
        <f>내역서!E7</f>
        <v>26492</v>
      </c>
      <c r="F8" s="32">
        <f>내역서!F7</f>
        <v>26492</v>
      </c>
      <c r="G8" s="32">
        <f>내역서!G7</f>
        <v>8774</v>
      </c>
      <c r="H8" s="32">
        <f>내역서!H7</f>
        <v>8774</v>
      </c>
      <c r="I8" s="32">
        <f>내역서!I7</f>
        <v>14276</v>
      </c>
      <c r="J8" s="32">
        <f>내역서!J7</f>
        <v>14276</v>
      </c>
      <c r="K8" s="32">
        <f>내역서!K7</f>
        <v>3442</v>
      </c>
      <c r="L8" s="32">
        <f>내역서!L7</f>
        <v>3442</v>
      </c>
      <c r="M8" s="53"/>
    </row>
    <row r="9" spans="1:15" ht="24" customHeight="1" x14ac:dyDescent="0.15">
      <c r="A9" s="34" t="str">
        <f>내역서!A8</f>
        <v>코매트생태복원공</v>
      </c>
      <c r="B9" s="34" t="str">
        <f>내역서!B8</f>
        <v>(T=7cm)</v>
      </c>
      <c r="C9" s="34">
        <f>내역서!C8</f>
        <v>1</v>
      </c>
      <c r="D9" s="34" t="str">
        <f>내역서!D8</f>
        <v>M2</v>
      </c>
      <c r="E9" s="32">
        <f>내역서!E8</f>
        <v>45302</v>
      </c>
      <c r="F9" s="32">
        <f>내역서!F8</f>
        <v>45302</v>
      </c>
      <c r="G9" s="32">
        <f>내역서!G8</f>
        <v>16108</v>
      </c>
      <c r="H9" s="32">
        <f>내역서!H8</f>
        <v>16108</v>
      </c>
      <c r="I9" s="32">
        <f>내역서!I8</f>
        <v>25659</v>
      </c>
      <c r="J9" s="32">
        <f>내역서!J8</f>
        <v>25659</v>
      </c>
      <c r="K9" s="32">
        <f>내역서!K8</f>
        <v>3535</v>
      </c>
      <c r="L9" s="32">
        <f>내역서!L8</f>
        <v>3535</v>
      </c>
      <c r="M9" s="53"/>
    </row>
    <row r="10" spans="1:15" ht="24" customHeight="1" x14ac:dyDescent="0.15">
      <c r="A10" s="34" t="str">
        <f>내역서!A9</f>
        <v>코매트생태복원공</v>
      </c>
      <c r="B10" s="34" t="str">
        <f>내역서!B9</f>
        <v>(T=10cm)</v>
      </c>
      <c r="C10" s="34">
        <f>내역서!C9</f>
        <v>1</v>
      </c>
      <c r="D10" s="34" t="str">
        <f>내역서!D9</f>
        <v>M2</v>
      </c>
      <c r="E10" s="32">
        <f>내역서!E9</f>
        <v>50211</v>
      </c>
      <c r="F10" s="32">
        <f>내역서!F9</f>
        <v>50211</v>
      </c>
      <c r="G10" s="32">
        <f>내역서!G9</f>
        <v>19108</v>
      </c>
      <c r="H10" s="32">
        <f>내역서!H9</f>
        <v>19108</v>
      </c>
      <c r="I10" s="32">
        <f>내역서!I9</f>
        <v>27296</v>
      </c>
      <c r="J10" s="32">
        <f>내역서!J9</f>
        <v>27296</v>
      </c>
      <c r="K10" s="32">
        <f>내역서!K9</f>
        <v>3807</v>
      </c>
      <c r="L10" s="32">
        <f>내역서!L9</f>
        <v>3807</v>
      </c>
      <c r="M10" s="63"/>
    </row>
    <row r="11" spans="1:15" ht="24" customHeight="1" x14ac:dyDescent="0.15">
      <c r="A11" s="34" t="str">
        <f>내역서!A10</f>
        <v>코매트생태복원공</v>
      </c>
      <c r="B11" s="34" t="str">
        <f>내역서!B10</f>
        <v>(T=15cm)</v>
      </c>
      <c r="C11" s="34">
        <f>내역서!C10</f>
        <v>1</v>
      </c>
      <c r="D11" s="34" t="str">
        <f>내역서!D10</f>
        <v>M2</v>
      </c>
      <c r="E11" s="32">
        <f>내역서!E10</f>
        <v>60887</v>
      </c>
      <c r="F11" s="32">
        <f>내역서!F10</f>
        <v>60887</v>
      </c>
      <c r="G11" s="32">
        <f>내역서!G10</f>
        <v>25051</v>
      </c>
      <c r="H11" s="32">
        <f>내역서!H10</f>
        <v>25051</v>
      </c>
      <c r="I11" s="32">
        <f>내역서!I10</f>
        <v>31182</v>
      </c>
      <c r="J11" s="32">
        <f>내역서!J10</f>
        <v>31182</v>
      </c>
      <c r="K11" s="32">
        <f>내역서!K10</f>
        <v>4654</v>
      </c>
      <c r="L11" s="32">
        <f>내역서!L10</f>
        <v>4654</v>
      </c>
      <c r="M11" s="53"/>
    </row>
    <row r="12" spans="1:15" ht="24" customHeight="1" x14ac:dyDescent="0.15">
      <c r="A12" s="34"/>
      <c r="B12" s="34"/>
      <c r="C12" s="34"/>
      <c r="D12" s="34"/>
      <c r="E12" s="32"/>
      <c r="F12" s="32"/>
      <c r="G12" s="32"/>
      <c r="H12" s="32"/>
      <c r="I12" s="32"/>
      <c r="J12" s="32"/>
      <c r="K12" s="32"/>
      <c r="L12" s="32"/>
      <c r="M12" s="53"/>
    </row>
    <row r="13" spans="1:15" ht="17.45" customHeight="1" x14ac:dyDescent="0.15"/>
    <row r="14" spans="1:15" ht="17.25" customHeight="1" x14ac:dyDescent="0.15"/>
    <row r="15" spans="1:15" ht="18" customHeight="1" x14ac:dyDescent="0.15"/>
    <row r="16" spans="1:15" ht="18" customHeight="1" x14ac:dyDescent="0.15"/>
    <row r="17" ht="24" customHeight="1" x14ac:dyDescent="0.15"/>
    <row r="18" ht="19.5" customHeight="1" x14ac:dyDescent="0.15"/>
    <row r="19" ht="19.5" customHeight="1" x14ac:dyDescent="0.15"/>
  </sheetData>
  <customSheetViews>
    <customSheetView guid="{47808010-6E85-4539-B1B7-15DF8E22FBDB}" scale="80" showPageBreaks="1" printArea="1" hiddenRows="1" view="pageBreakPreview">
      <selection activeCell="A2" sqref="A2"/>
      <colBreaks count="1" manualBreakCount="1">
        <brk id="14" max="1048575" man="1"/>
      </colBreaks>
      <pageMargins left="0.51181102362204722" right="0.51181102362204722" top="0.78740157480314965" bottom="0.78740157480314965" header="0.51181102362204722" footer="0.51181102362204722"/>
      <pageSetup paperSize="9" scale="75" orientation="landscape" horizontalDpi="4294967292" verticalDpi="300" r:id="rId1"/>
      <headerFooter alignWithMargins="0"/>
    </customSheetView>
    <customSheetView guid="{9B61A0C7-DDD8-41B7-817E-C04C6F251091}" scale="80" showPageBreaks="1" printArea="1" hiddenRows="1" view="pageBreakPreview">
      <selection activeCell="P29" sqref="P29"/>
      <colBreaks count="1" manualBreakCount="1">
        <brk id="14" max="1048575" man="1"/>
      </colBreaks>
      <pageMargins left="0.51181102362204722" right="0.51181102362204722" top="0.78740157480314965" bottom="0.78740157480314965" header="0.51181102362204722" footer="0.51181102362204722"/>
      <pageSetup paperSize="9" scale="75" orientation="landscape" horizontalDpi="4294967292" verticalDpi="300" r:id="rId2"/>
      <headerFooter alignWithMargins="0"/>
    </customSheetView>
  </customSheetViews>
  <mergeCells count="10">
    <mergeCell ref="A1:M1"/>
    <mergeCell ref="A3:A4"/>
    <mergeCell ref="B3:B4"/>
    <mergeCell ref="C3:C4"/>
    <mergeCell ref="G3:H3"/>
    <mergeCell ref="I3:J3"/>
    <mergeCell ref="K3:L3"/>
    <mergeCell ref="M3:M4"/>
    <mergeCell ref="E3:F3"/>
    <mergeCell ref="D3:D4"/>
  </mergeCells>
  <phoneticPr fontId="3" type="noConversion"/>
  <pageMargins left="0.51181102362204722" right="0.11811023622047245" top="0.86614173228346458" bottom="0.78740157480314965" header="0.51181102362204722" footer="0.51181102362204722"/>
  <pageSetup paperSize="9" scale="80" orientation="landscape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4"/>
  <sheetViews>
    <sheetView view="pageBreakPreview" zoomScale="85" zoomScaleNormal="80" zoomScaleSheetLayoutView="85" workbookViewId="0">
      <pane ySplit="3" topLeftCell="A4" activePane="bottomLeft" state="frozen"/>
      <selection activeCell="O21" sqref="O21"/>
      <selection pane="bottomLeft" activeCell="A7" sqref="A7"/>
    </sheetView>
  </sheetViews>
  <sheetFormatPr defaultColWidth="8.88671875" defaultRowHeight="13.5" x14ac:dyDescent="0.15"/>
  <cols>
    <col min="1" max="1" width="21.77734375" style="3" bestFit="1" customWidth="1"/>
    <col min="2" max="2" width="11.44140625" style="3" customWidth="1"/>
    <col min="3" max="3" width="8" style="3" customWidth="1"/>
    <col min="4" max="4" width="4.33203125" style="3" customWidth="1"/>
    <col min="5" max="5" width="12" style="3" customWidth="1"/>
    <col min="6" max="6" width="14" style="3" customWidth="1"/>
    <col min="7" max="7" width="9.5546875" style="3" customWidth="1"/>
    <col min="8" max="8" width="14" style="3" customWidth="1"/>
    <col min="9" max="9" width="10.33203125" style="3" customWidth="1"/>
    <col min="10" max="10" width="13.5546875" style="3" customWidth="1"/>
    <col min="11" max="11" width="10.33203125" style="3" customWidth="1"/>
    <col min="12" max="12" width="12.77734375" style="3" customWidth="1"/>
    <col min="13" max="13" width="9.5546875" style="3" customWidth="1"/>
    <col min="14" max="14" width="19.5546875" style="1" bestFit="1" customWidth="1"/>
    <col min="15" max="15" width="10.109375" style="3" customWidth="1"/>
    <col min="16" max="16" width="8.88671875" style="3" customWidth="1"/>
    <col min="17" max="16384" width="8.88671875" style="3"/>
  </cols>
  <sheetData>
    <row r="1" spans="1:15" ht="26.25" customHeight="1" x14ac:dyDescent="0.15">
      <c r="A1" s="99" t="s">
        <v>174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50"/>
      <c r="O1" s="48"/>
    </row>
    <row r="2" spans="1:15" ht="21" customHeight="1" x14ac:dyDescent="0.15">
      <c r="A2" s="100" t="s">
        <v>177</v>
      </c>
      <c r="B2" s="100" t="s">
        <v>3</v>
      </c>
      <c r="C2" s="100" t="s">
        <v>6</v>
      </c>
      <c r="D2" s="100" t="s">
        <v>0</v>
      </c>
      <c r="E2" s="100" t="s">
        <v>171</v>
      </c>
      <c r="F2" s="100"/>
      <c r="G2" s="100" t="s">
        <v>38</v>
      </c>
      <c r="H2" s="100"/>
      <c r="I2" s="100" t="s">
        <v>12</v>
      </c>
      <c r="J2" s="100"/>
      <c r="K2" s="100" t="s">
        <v>13</v>
      </c>
      <c r="L2" s="100"/>
      <c r="M2" s="100" t="s">
        <v>178</v>
      </c>
      <c r="N2" s="52">
        <v>75</v>
      </c>
    </row>
    <row r="3" spans="1:15" ht="21" customHeight="1" x14ac:dyDescent="0.15">
      <c r="A3" s="100"/>
      <c r="B3" s="100"/>
      <c r="C3" s="100"/>
      <c r="D3" s="100"/>
      <c r="E3" s="68" t="s">
        <v>172</v>
      </c>
      <c r="F3" s="68" t="s">
        <v>173</v>
      </c>
      <c r="G3" s="68" t="s">
        <v>7</v>
      </c>
      <c r="H3" s="68" t="s">
        <v>8</v>
      </c>
      <c r="I3" s="68" t="s">
        <v>7</v>
      </c>
      <c r="J3" s="68" t="s">
        <v>8</v>
      </c>
      <c r="K3" s="68" t="s">
        <v>7</v>
      </c>
      <c r="L3" s="68" t="s">
        <v>8</v>
      </c>
      <c r="M3" s="100"/>
      <c r="N3" s="51">
        <f>N2</f>
        <v>75</v>
      </c>
    </row>
    <row r="4" spans="1:15" ht="21" customHeight="1" x14ac:dyDescent="0.15">
      <c r="A4" s="34" t="str">
        <f>'단가산출 총괄표'!B3</f>
        <v>코매트생태복원공</v>
      </c>
      <c r="B4" s="76" t="str">
        <f>'단가산출 총괄표'!C3</f>
        <v>(T=1cm)</v>
      </c>
      <c r="C4" s="4">
        <v>1</v>
      </c>
      <c r="D4" s="76" t="s">
        <v>139</v>
      </c>
      <c r="E4" s="32">
        <f>G4+I4+K4</f>
        <v>11197</v>
      </c>
      <c r="F4" s="32">
        <f>H4+J4+L4</f>
        <v>11197</v>
      </c>
      <c r="G4" s="32">
        <f>'단가산출 총괄표'!G3</f>
        <v>4154</v>
      </c>
      <c r="H4" s="32">
        <f>TRUNC(C4*G4,0)</f>
        <v>4154</v>
      </c>
      <c r="I4" s="32">
        <f>'단가산출 총괄표'!H3</f>
        <v>6008</v>
      </c>
      <c r="J4" s="32">
        <f>C4*I4</f>
        <v>6008</v>
      </c>
      <c r="K4" s="32">
        <f>'단가산출 총괄표'!I3</f>
        <v>1035</v>
      </c>
      <c r="L4" s="32">
        <f>C4*K4</f>
        <v>1035</v>
      </c>
      <c r="M4" s="76" t="str">
        <f>'단가산출 총괄표'!A3</f>
        <v>단가 1</v>
      </c>
    </row>
    <row r="5" spans="1:15" ht="21" customHeight="1" x14ac:dyDescent="0.15">
      <c r="A5" s="34" t="str">
        <f>'단가산출 총괄표'!B4</f>
        <v>코매트생태복원공</v>
      </c>
      <c r="B5" s="85" t="str">
        <f>'단가산출 총괄표'!C4</f>
        <v>(T=2cm)</v>
      </c>
      <c r="C5" s="4">
        <v>1</v>
      </c>
      <c r="D5" s="76" t="s">
        <v>139</v>
      </c>
      <c r="E5" s="32">
        <f t="shared" ref="E5:F5" si="0">G5+I5+K5</f>
        <v>14825</v>
      </c>
      <c r="F5" s="32">
        <f t="shared" si="0"/>
        <v>14825</v>
      </c>
      <c r="G5" s="32">
        <f>'단가산출 총괄표'!G4</f>
        <v>4319</v>
      </c>
      <c r="H5" s="32">
        <f t="shared" ref="H5:H10" si="1">TRUNC(C5*G5,0)</f>
        <v>4319</v>
      </c>
      <c r="I5" s="32">
        <f>'단가산출 총괄표'!H4</f>
        <v>8257</v>
      </c>
      <c r="J5" s="32">
        <f>TRUNC(C5*I5,0)</f>
        <v>8257</v>
      </c>
      <c r="K5" s="32">
        <f>'단가산출 총괄표'!I4</f>
        <v>2249</v>
      </c>
      <c r="L5" s="32">
        <f>TRUNC(C5*K5,0)</f>
        <v>2249</v>
      </c>
      <c r="M5" s="85" t="str">
        <f>'단가산출 총괄표'!A4</f>
        <v>단가 2</v>
      </c>
    </row>
    <row r="6" spans="1:15" ht="21" customHeight="1" x14ac:dyDescent="0.15">
      <c r="A6" s="34" t="str">
        <f>'단가산출 총괄표'!B5</f>
        <v>코매트생태복원공</v>
      </c>
      <c r="B6" s="85" t="str">
        <f>'단가산출 총괄표'!C5</f>
        <v>(T=3cm)</v>
      </c>
      <c r="C6" s="4">
        <v>1</v>
      </c>
      <c r="D6" s="85" t="s">
        <v>139</v>
      </c>
      <c r="E6" s="32">
        <f t="shared" ref="E6:E10" si="2">G6+I6+K6</f>
        <v>17901</v>
      </c>
      <c r="F6" s="32">
        <f t="shared" ref="F6:F10" si="3">H6+J6+L6</f>
        <v>17901</v>
      </c>
      <c r="G6" s="32">
        <f>'단가산출 총괄표'!G5</f>
        <v>5683</v>
      </c>
      <c r="H6" s="32">
        <f t="shared" si="1"/>
        <v>5683</v>
      </c>
      <c r="I6" s="32">
        <f>'단가산출 총괄표'!H5</f>
        <v>9533</v>
      </c>
      <c r="J6" s="32">
        <f t="shared" ref="J6:J10" si="4">TRUNC(C6*I6,0)</f>
        <v>9533</v>
      </c>
      <c r="K6" s="32">
        <f>'단가산출 총괄표'!I5</f>
        <v>2685</v>
      </c>
      <c r="L6" s="32">
        <f t="shared" ref="L6:L10" si="5">TRUNC(C6*K6,0)</f>
        <v>2685</v>
      </c>
      <c r="M6" s="85" t="str">
        <f>'단가산출 총괄표'!A5</f>
        <v>단가 3</v>
      </c>
    </row>
    <row r="7" spans="1:15" ht="21" customHeight="1" x14ac:dyDescent="0.15">
      <c r="A7" s="34" t="str">
        <f>'단가산출 총괄표'!B6</f>
        <v>코매트생태복원공</v>
      </c>
      <c r="B7" s="85" t="str">
        <f>'단가산출 총괄표'!C6</f>
        <v>(T=5cm)</v>
      </c>
      <c r="C7" s="4">
        <v>1</v>
      </c>
      <c r="D7" s="85" t="s">
        <v>139</v>
      </c>
      <c r="E7" s="32">
        <f t="shared" si="2"/>
        <v>26492</v>
      </c>
      <c r="F7" s="32">
        <f t="shared" si="3"/>
        <v>26492</v>
      </c>
      <c r="G7" s="32">
        <f>'단가산출 총괄표'!G6</f>
        <v>8774</v>
      </c>
      <c r="H7" s="32">
        <f t="shared" si="1"/>
        <v>8774</v>
      </c>
      <c r="I7" s="32">
        <f>'단가산출 총괄표'!H6</f>
        <v>14276</v>
      </c>
      <c r="J7" s="32">
        <f t="shared" si="4"/>
        <v>14276</v>
      </c>
      <c r="K7" s="32">
        <f>'단가산출 총괄표'!I6</f>
        <v>3442</v>
      </c>
      <c r="L7" s="32">
        <f t="shared" si="5"/>
        <v>3442</v>
      </c>
      <c r="M7" s="85" t="str">
        <f>'단가산출 총괄표'!A6</f>
        <v>단가 4</v>
      </c>
    </row>
    <row r="8" spans="1:15" ht="21" customHeight="1" x14ac:dyDescent="0.15">
      <c r="A8" s="34" t="str">
        <f>'단가산출 총괄표'!B7</f>
        <v>코매트생태복원공</v>
      </c>
      <c r="B8" s="85" t="str">
        <f>'단가산출 총괄표'!C7</f>
        <v>(T=7cm)</v>
      </c>
      <c r="C8" s="4">
        <v>1</v>
      </c>
      <c r="D8" s="85" t="s">
        <v>139</v>
      </c>
      <c r="E8" s="32">
        <f t="shared" si="2"/>
        <v>45302</v>
      </c>
      <c r="F8" s="32">
        <f t="shared" si="3"/>
        <v>45302</v>
      </c>
      <c r="G8" s="32">
        <f>'단가산출 총괄표'!G7</f>
        <v>16108</v>
      </c>
      <c r="H8" s="32">
        <f t="shared" si="1"/>
        <v>16108</v>
      </c>
      <c r="I8" s="32">
        <f>'단가산출 총괄표'!H7</f>
        <v>25659</v>
      </c>
      <c r="J8" s="32">
        <f t="shared" si="4"/>
        <v>25659</v>
      </c>
      <c r="K8" s="32">
        <f>'단가산출 총괄표'!I7</f>
        <v>3535</v>
      </c>
      <c r="L8" s="32">
        <f t="shared" si="5"/>
        <v>3535</v>
      </c>
      <c r="M8" s="85" t="str">
        <f>'단가산출 총괄표'!A7</f>
        <v>단가 5</v>
      </c>
    </row>
    <row r="9" spans="1:15" ht="21" customHeight="1" x14ac:dyDescent="0.15">
      <c r="A9" s="34" t="str">
        <f>'단가산출 총괄표'!B8</f>
        <v>코매트생태복원공</v>
      </c>
      <c r="B9" s="85" t="str">
        <f>'단가산출 총괄표'!C8</f>
        <v>(T=10cm)</v>
      </c>
      <c r="C9" s="4">
        <v>1</v>
      </c>
      <c r="D9" s="85" t="s">
        <v>139</v>
      </c>
      <c r="E9" s="32">
        <f t="shared" si="2"/>
        <v>50211</v>
      </c>
      <c r="F9" s="32">
        <f t="shared" si="3"/>
        <v>50211</v>
      </c>
      <c r="G9" s="32">
        <f>'단가산출 총괄표'!G8</f>
        <v>19108</v>
      </c>
      <c r="H9" s="32">
        <f t="shared" si="1"/>
        <v>19108</v>
      </c>
      <c r="I9" s="32">
        <f>'단가산출 총괄표'!H8</f>
        <v>27296</v>
      </c>
      <c r="J9" s="32">
        <f t="shared" si="4"/>
        <v>27296</v>
      </c>
      <c r="K9" s="32">
        <f>'단가산출 총괄표'!I8</f>
        <v>3807</v>
      </c>
      <c r="L9" s="32">
        <f t="shared" si="5"/>
        <v>3807</v>
      </c>
      <c r="M9" s="85" t="str">
        <f>'단가산출 총괄표'!A8</f>
        <v>단가 6</v>
      </c>
    </row>
    <row r="10" spans="1:15" ht="21" customHeight="1" x14ac:dyDescent="0.15">
      <c r="A10" s="34" t="str">
        <f>'단가산출 총괄표'!B9</f>
        <v>코매트생태복원공</v>
      </c>
      <c r="B10" s="85" t="str">
        <f>'단가산출 총괄표'!C9</f>
        <v>(T=15cm)</v>
      </c>
      <c r="C10" s="4">
        <v>1</v>
      </c>
      <c r="D10" s="85" t="s">
        <v>139</v>
      </c>
      <c r="E10" s="32">
        <f t="shared" si="2"/>
        <v>60887</v>
      </c>
      <c r="F10" s="32">
        <f t="shared" si="3"/>
        <v>60887</v>
      </c>
      <c r="G10" s="32">
        <f>'단가산출 총괄표'!G9</f>
        <v>25051</v>
      </c>
      <c r="H10" s="32">
        <f t="shared" si="1"/>
        <v>25051</v>
      </c>
      <c r="I10" s="32">
        <f>'단가산출 총괄표'!H9</f>
        <v>31182</v>
      </c>
      <c r="J10" s="32">
        <f t="shared" si="4"/>
        <v>31182</v>
      </c>
      <c r="K10" s="32">
        <f>'단가산출 총괄표'!I9</f>
        <v>4654</v>
      </c>
      <c r="L10" s="32">
        <f t="shared" si="5"/>
        <v>4654</v>
      </c>
      <c r="M10" s="85" t="str">
        <f>'단가산출 총괄표'!A9</f>
        <v>단가 7</v>
      </c>
    </row>
    <row r="11" spans="1:15" ht="21" customHeight="1" x14ac:dyDescent="0.15">
      <c r="A11" s="34"/>
      <c r="B11" s="63"/>
      <c r="C11" s="4"/>
      <c r="D11" s="63"/>
      <c r="E11" s="32"/>
      <c r="F11" s="32"/>
      <c r="G11" s="32"/>
      <c r="H11" s="32"/>
      <c r="I11" s="32"/>
      <c r="J11" s="32"/>
      <c r="K11" s="32"/>
      <c r="L11" s="32"/>
      <c r="M11" s="63"/>
    </row>
    <row r="12" spans="1:15" ht="21" customHeight="1" x14ac:dyDescent="0.15">
      <c r="A12" s="34"/>
      <c r="B12" s="63"/>
      <c r="C12" s="4"/>
      <c r="D12" s="63"/>
      <c r="E12" s="32"/>
      <c r="F12" s="32"/>
      <c r="G12" s="32"/>
      <c r="H12" s="32"/>
      <c r="I12" s="32"/>
      <c r="J12" s="32"/>
      <c r="K12" s="32"/>
      <c r="L12" s="32"/>
      <c r="M12" s="63"/>
    </row>
    <row r="13" spans="1:15" ht="21" customHeight="1" x14ac:dyDescent="0.15">
      <c r="A13" s="34"/>
      <c r="B13" s="63"/>
      <c r="C13" s="4"/>
      <c r="D13" s="63"/>
      <c r="E13" s="32"/>
      <c r="F13" s="32"/>
      <c r="G13" s="32"/>
      <c r="H13" s="32"/>
      <c r="I13" s="32"/>
      <c r="J13" s="32"/>
      <c r="K13" s="32"/>
      <c r="L13" s="32"/>
      <c r="M13" s="63"/>
    </row>
    <row r="14" spans="1:15" ht="21" customHeight="1" x14ac:dyDescent="0.15">
      <c r="A14" s="34"/>
      <c r="B14" s="63"/>
      <c r="C14" s="4"/>
      <c r="D14" s="63"/>
      <c r="E14" s="32"/>
      <c r="F14" s="66"/>
      <c r="G14" s="32"/>
      <c r="H14" s="66"/>
      <c r="I14" s="32"/>
      <c r="J14" s="66"/>
      <c r="K14" s="32"/>
      <c r="L14" s="66"/>
      <c r="M14" s="63"/>
    </row>
    <row r="15" spans="1:15" ht="21" customHeight="1" x14ac:dyDescent="0.15">
      <c r="A15" s="34"/>
      <c r="B15" s="35"/>
      <c r="C15" s="4"/>
      <c r="D15" s="63"/>
      <c r="E15" s="32"/>
      <c r="F15" s="32"/>
      <c r="G15" s="32"/>
      <c r="H15" s="32"/>
      <c r="I15" s="32"/>
      <c r="J15" s="32"/>
      <c r="K15" s="32"/>
      <c r="L15" s="32"/>
      <c r="M15" s="63"/>
      <c r="N15" s="47"/>
    </row>
    <row r="16" spans="1:15" ht="21" customHeight="1" x14ac:dyDescent="0.15">
      <c r="A16" s="34"/>
      <c r="B16" s="35"/>
      <c r="C16" s="4"/>
      <c r="D16" s="63"/>
      <c r="E16" s="32"/>
      <c r="F16" s="32"/>
      <c r="G16" s="32"/>
      <c r="H16" s="32"/>
      <c r="I16" s="32"/>
      <c r="J16" s="32"/>
      <c r="K16" s="32"/>
      <c r="L16" s="32"/>
      <c r="M16" s="63"/>
      <c r="N16" s="47"/>
    </row>
    <row r="17" spans="1:13" ht="21" customHeight="1" x14ac:dyDescent="0.15">
      <c r="A17" s="34"/>
      <c r="B17" s="35"/>
      <c r="C17" s="4"/>
      <c r="D17" s="63"/>
      <c r="E17" s="32"/>
      <c r="F17" s="32"/>
      <c r="G17" s="32"/>
      <c r="H17" s="32"/>
      <c r="I17" s="32"/>
      <c r="J17" s="32"/>
      <c r="K17" s="32"/>
      <c r="L17" s="32"/>
      <c r="M17" s="63"/>
    </row>
    <row r="18" spans="1:13" ht="21" customHeight="1" x14ac:dyDescent="0.15">
      <c r="A18" s="34"/>
      <c r="B18" s="35"/>
      <c r="C18" s="4"/>
      <c r="D18" s="63"/>
      <c r="E18" s="32"/>
      <c r="F18" s="32"/>
      <c r="G18" s="32"/>
      <c r="H18" s="32"/>
      <c r="I18" s="32"/>
      <c r="J18" s="32"/>
      <c r="K18" s="32"/>
      <c r="L18" s="32"/>
      <c r="M18" s="63"/>
    </row>
    <row r="19" spans="1:13" ht="21" customHeight="1" x14ac:dyDescent="0.15">
      <c r="A19" s="34"/>
      <c r="B19" s="35"/>
      <c r="C19" s="4"/>
      <c r="D19" s="63"/>
      <c r="E19" s="32"/>
      <c r="F19" s="32"/>
      <c r="G19" s="32"/>
      <c r="H19" s="32"/>
      <c r="I19" s="32"/>
      <c r="J19" s="32"/>
      <c r="K19" s="32"/>
      <c r="L19" s="32"/>
      <c r="M19" s="63"/>
    </row>
    <row r="20" spans="1:13" ht="21" customHeight="1" x14ac:dyDescent="0.15">
      <c r="A20" s="34"/>
      <c r="B20" s="35"/>
      <c r="C20" s="4"/>
      <c r="D20" s="63"/>
      <c r="E20" s="32"/>
      <c r="F20" s="32"/>
      <c r="G20" s="32"/>
      <c r="H20" s="32"/>
      <c r="I20" s="32"/>
      <c r="J20" s="32"/>
      <c r="K20" s="32"/>
      <c r="L20" s="32"/>
      <c r="M20" s="63"/>
    </row>
    <row r="21" spans="1:13" ht="21" customHeight="1" x14ac:dyDescent="0.15">
      <c r="A21" s="34"/>
      <c r="B21" s="35"/>
      <c r="C21" s="4"/>
      <c r="D21" s="63"/>
      <c r="E21" s="32"/>
      <c r="F21" s="32"/>
      <c r="G21" s="32"/>
      <c r="H21" s="32"/>
      <c r="I21" s="32"/>
      <c r="J21" s="32"/>
      <c r="K21" s="32"/>
      <c r="L21" s="32"/>
      <c r="M21" s="63"/>
    </row>
    <row r="22" spans="1:13" ht="21" customHeight="1" x14ac:dyDescent="0.15">
      <c r="A22" s="34"/>
      <c r="B22" s="35"/>
      <c r="C22" s="4"/>
      <c r="D22" s="63"/>
      <c r="E22" s="32"/>
      <c r="F22" s="32"/>
      <c r="G22" s="32"/>
      <c r="H22" s="32"/>
      <c r="I22" s="32"/>
      <c r="J22" s="32"/>
      <c r="K22" s="32"/>
      <c r="L22" s="32"/>
      <c r="M22" s="63"/>
    </row>
    <row r="23" spans="1:13" ht="21" customHeight="1" x14ac:dyDescent="0.15">
      <c r="A23" s="34"/>
      <c r="B23" s="63"/>
      <c r="C23" s="4"/>
      <c r="D23" s="63"/>
      <c r="E23" s="32"/>
      <c r="F23" s="32"/>
      <c r="G23" s="32"/>
      <c r="H23" s="32"/>
      <c r="I23" s="32"/>
      <c r="J23" s="32"/>
      <c r="K23" s="32"/>
      <c r="L23" s="32"/>
      <c r="M23" s="63"/>
    </row>
    <row r="24" spans="1:13" ht="21" customHeight="1" x14ac:dyDescent="0.15">
      <c r="A24" s="34"/>
      <c r="B24" s="63"/>
      <c r="C24" s="4"/>
      <c r="D24" s="63"/>
      <c r="E24" s="32"/>
      <c r="F24" s="32"/>
      <c r="G24" s="32"/>
      <c r="H24" s="32"/>
      <c r="I24" s="32"/>
      <c r="J24" s="32"/>
      <c r="K24" s="32"/>
      <c r="L24" s="32"/>
      <c r="M24" s="63"/>
    </row>
    <row r="25" spans="1:13" ht="21" customHeight="1" x14ac:dyDescent="0.15">
      <c r="A25" s="34"/>
      <c r="B25" s="63"/>
      <c r="C25" s="4"/>
      <c r="D25" s="63"/>
      <c r="E25" s="32"/>
      <c r="F25" s="66"/>
      <c r="G25" s="32"/>
      <c r="H25" s="66"/>
      <c r="I25" s="32"/>
      <c r="J25" s="66"/>
      <c r="K25" s="32"/>
      <c r="L25" s="66"/>
      <c r="M25" s="63"/>
    </row>
    <row r="26" spans="1:13" ht="21" customHeight="1" x14ac:dyDescent="0.15">
      <c r="A26" s="34"/>
      <c r="B26" s="63"/>
      <c r="C26" s="4"/>
      <c r="D26" s="63"/>
      <c r="E26" s="32"/>
      <c r="F26" s="32"/>
      <c r="G26" s="32"/>
      <c r="H26" s="32"/>
      <c r="I26" s="32"/>
      <c r="J26" s="32"/>
      <c r="K26" s="32"/>
      <c r="L26" s="32"/>
      <c r="M26" s="71"/>
    </row>
    <row r="27" spans="1:13" ht="21" customHeight="1" x14ac:dyDescent="0.15">
      <c r="A27" s="34"/>
      <c r="B27" s="34"/>
      <c r="C27" s="4"/>
      <c r="D27" s="63"/>
      <c r="E27" s="32"/>
      <c r="F27" s="32"/>
      <c r="G27" s="32"/>
      <c r="H27" s="32"/>
      <c r="I27" s="32"/>
      <c r="J27" s="32"/>
      <c r="K27" s="32"/>
      <c r="L27" s="32"/>
      <c r="M27" s="63"/>
    </row>
    <row r="28" spans="1:13" ht="17.45" customHeight="1" x14ac:dyDescent="0.15"/>
    <row r="29" spans="1:13" ht="17.25" customHeight="1" x14ac:dyDescent="0.15"/>
    <row r="30" spans="1:13" ht="18" customHeight="1" x14ac:dyDescent="0.15"/>
    <row r="31" spans="1:13" ht="18" customHeight="1" x14ac:dyDescent="0.15"/>
    <row r="32" spans="1:13" ht="24" customHeight="1" x14ac:dyDescent="0.15"/>
    <row r="33" ht="19.5" customHeight="1" x14ac:dyDescent="0.15"/>
    <row r="34" ht="19.5" customHeight="1" x14ac:dyDescent="0.15"/>
  </sheetData>
  <mergeCells count="10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</mergeCells>
  <phoneticPr fontId="12" type="noConversion"/>
  <pageMargins left="0.51181102362204722" right="0.31496062992125984" top="0.86614173228346458" bottom="0.78740157480314965" header="0.51181102362204722" footer="0.51181102362204722"/>
  <pageSetup paperSize="9" scale="79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O22"/>
  <sheetViews>
    <sheetView view="pageBreakPreview" zoomScale="85" zoomScaleSheetLayoutView="85" workbookViewId="0">
      <selection activeCell="C9" sqref="C9"/>
    </sheetView>
  </sheetViews>
  <sheetFormatPr defaultColWidth="8.88671875" defaultRowHeight="19.5" customHeight="1" x14ac:dyDescent="0.15"/>
  <cols>
    <col min="1" max="1" width="15.77734375" style="3" customWidth="1"/>
    <col min="2" max="2" width="28.77734375" style="3" customWidth="1"/>
    <col min="3" max="3" width="18.77734375" style="3" customWidth="1"/>
    <col min="4" max="5" width="6.77734375" style="3" customWidth="1"/>
    <col min="6" max="10" width="12.77734375" style="3" customWidth="1"/>
    <col min="11" max="16384" width="8.88671875" style="3"/>
  </cols>
  <sheetData>
    <row r="1" spans="1:15" ht="24.95" customHeight="1" x14ac:dyDescent="0.15">
      <c r="A1" s="101" t="s">
        <v>175</v>
      </c>
      <c r="B1" s="101"/>
      <c r="C1" s="101"/>
      <c r="D1" s="101"/>
      <c r="E1" s="101"/>
      <c r="F1" s="101"/>
      <c r="G1" s="101"/>
      <c r="H1" s="101"/>
      <c r="I1" s="101"/>
      <c r="J1" s="101"/>
      <c r="K1" s="33"/>
      <c r="L1" s="33"/>
      <c r="M1" s="33"/>
      <c r="N1" s="33"/>
      <c r="O1" s="33"/>
    </row>
    <row r="2" spans="1:15" ht="25.15" customHeight="1" x14ac:dyDescent="0.15">
      <c r="A2" s="69" t="s">
        <v>179</v>
      </c>
      <c r="B2" s="69" t="s">
        <v>180</v>
      </c>
      <c r="C2" s="69" t="s">
        <v>181</v>
      </c>
      <c r="D2" s="69" t="s">
        <v>6</v>
      </c>
      <c r="E2" s="69" t="s">
        <v>182</v>
      </c>
      <c r="F2" s="69" t="s">
        <v>183</v>
      </c>
      <c r="G2" s="69" t="s">
        <v>184</v>
      </c>
      <c r="H2" s="69" t="s">
        <v>185</v>
      </c>
      <c r="I2" s="69" t="s">
        <v>186</v>
      </c>
      <c r="J2" s="69" t="s">
        <v>187</v>
      </c>
    </row>
    <row r="3" spans="1:15" ht="25.15" customHeight="1" x14ac:dyDescent="0.15">
      <c r="A3" s="5" t="s">
        <v>140</v>
      </c>
      <c r="B3" s="5" t="str">
        <f>단가산출!D2</f>
        <v>코매트생태복원공</v>
      </c>
      <c r="C3" s="5" t="str">
        <f>단가산출!G2</f>
        <v>(T=1cm)</v>
      </c>
      <c r="D3" s="5">
        <v>1</v>
      </c>
      <c r="E3" s="5" t="s">
        <v>212</v>
      </c>
      <c r="F3" s="6">
        <f>SUM(G3:I3)</f>
        <v>11197</v>
      </c>
      <c r="G3" s="6">
        <f>단가산출!W2</f>
        <v>4154</v>
      </c>
      <c r="H3" s="6">
        <f>단가산출!X2</f>
        <v>6008</v>
      </c>
      <c r="I3" s="6">
        <f>단가산출!Y2</f>
        <v>1035</v>
      </c>
      <c r="J3" s="30">
        <f>단가산출!A2</f>
        <v>1</v>
      </c>
    </row>
    <row r="4" spans="1:15" ht="25.15" customHeight="1" x14ac:dyDescent="0.15">
      <c r="A4" s="5" t="s">
        <v>300</v>
      </c>
      <c r="B4" s="5" t="str">
        <f>단가산출!D69</f>
        <v>코매트생태복원공</v>
      </c>
      <c r="C4" s="5" t="str">
        <f>단가산출!G69</f>
        <v>(T=2cm)</v>
      </c>
      <c r="D4" s="5">
        <v>1</v>
      </c>
      <c r="E4" s="5" t="s">
        <v>212</v>
      </c>
      <c r="F4" s="6">
        <f t="shared" ref="F4:F9" si="0">SUM(G4:I4)</f>
        <v>14825</v>
      </c>
      <c r="G4" s="6">
        <f>단가산출!W69</f>
        <v>4319</v>
      </c>
      <c r="H4" s="6">
        <f>단가산출!X69</f>
        <v>8257</v>
      </c>
      <c r="I4" s="6">
        <f>단가산출!Y69</f>
        <v>2249</v>
      </c>
      <c r="J4" s="30">
        <f>단가산출!A69</f>
        <v>2</v>
      </c>
    </row>
    <row r="5" spans="1:15" ht="25.15" customHeight="1" x14ac:dyDescent="0.15">
      <c r="A5" s="5" t="s">
        <v>301</v>
      </c>
      <c r="B5" s="5" t="str">
        <f>단가산출!D148</f>
        <v>코매트생태복원공</v>
      </c>
      <c r="C5" s="5" t="str">
        <f>단가산출!G148</f>
        <v>(T=3cm)</v>
      </c>
      <c r="D5" s="5">
        <v>1</v>
      </c>
      <c r="E5" s="5" t="s">
        <v>212</v>
      </c>
      <c r="F5" s="6">
        <f t="shared" si="0"/>
        <v>17901</v>
      </c>
      <c r="G5" s="6">
        <f>단가산출!W148</f>
        <v>5683</v>
      </c>
      <c r="H5" s="6">
        <f>단가산출!X148</f>
        <v>9533</v>
      </c>
      <c r="I5" s="6">
        <f>단가산출!Y148</f>
        <v>2685</v>
      </c>
      <c r="J5" s="30">
        <f>단가산출!A148</f>
        <v>3</v>
      </c>
    </row>
    <row r="6" spans="1:15" ht="25.15" customHeight="1" x14ac:dyDescent="0.15">
      <c r="A6" s="5" t="s">
        <v>302</v>
      </c>
      <c r="B6" s="5" t="str">
        <f>단가산출!D227</f>
        <v>코매트생태복원공</v>
      </c>
      <c r="C6" s="5" t="str">
        <f>단가산출!G227</f>
        <v>(T=5cm)</v>
      </c>
      <c r="D6" s="5">
        <v>1</v>
      </c>
      <c r="E6" s="5" t="s">
        <v>212</v>
      </c>
      <c r="F6" s="6">
        <f t="shared" si="0"/>
        <v>26492</v>
      </c>
      <c r="G6" s="6">
        <f>단가산출!W227</f>
        <v>8774</v>
      </c>
      <c r="H6" s="6">
        <f>단가산출!X227</f>
        <v>14276</v>
      </c>
      <c r="I6" s="6">
        <f>단가산출!Y227</f>
        <v>3442</v>
      </c>
      <c r="J6" s="30">
        <f>단가산출!A227</f>
        <v>4</v>
      </c>
    </row>
    <row r="7" spans="1:15" ht="25.15" customHeight="1" x14ac:dyDescent="0.15">
      <c r="A7" s="5" t="s">
        <v>303</v>
      </c>
      <c r="B7" s="5" t="str">
        <f>단가산출!D306</f>
        <v>코매트생태복원공</v>
      </c>
      <c r="C7" s="5" t="str">
        <f>단가산출!G306</f>
        <v>(T=7cm)</v>
      </c>
      <c r="D7" s="5">
        <v>1</v>
      </c>
      <c r="E7" s="5" t="s">
        <v>212</v>
      </c>
      <c r="F7" s="6">
        <f t="shared" si="0"/>
        <v>45302</v>
      </c>
      <c r="G7" s="6">
        <f>단가산출!W306</f>
        <v>16108</v>
      </c>
      <c r="H7" s="6">
        <f>단가산출!X306</f>
        <v>25659</v>
      </c>
      <c r="I7" s="6">
        <f>단가산출!Y306</f>
        <v>3535</v>
      </c>
      <c r="J7" s="30">
        <f>단가산출!A306</f>
        <v>5</v>
      </c>
    </row>
    <row r="8" spans="1:15" ht="25.15" customHeight="1" x14ac:dyDescent="0.15">
      <c r="A8" s="5" t="s">
        <v>304</v>
      </c>
      <c r="B8" s="5" t="str">
        <f>단가산출!D421</f>
        <v>코매트생태복원공</v>
      </c>
      <c r="C8" s="5" t="str">
        <f>단가산출!G421</f>
        <v>(T=10cm)</v>
      </c>
      <c r="D8" s="5">
        <v>1</v>
      </c>
      <c r="E8" s="5" t="s">
        <v>212</v>
      </c>
      <c r="F8" s="6">
        <f t="shared" si="0"/>
        <v>50211</v>
      </c>
      <c r="G8" s="6">
        <f>단가산출!W421</f>
        <v>19108</v>
      </c>
      <c r="H8" s="6">
        <f>단가산출!X421</f>
        <v>27296</v>
      </c>
      <c r="I8" s="6">
        <f>단가산출!Y421</f>
        <v>3807</v>
      </c>
      <c r="J8" s="30">
        <f>단가산출!A421</f>
        <v>6</v>
      </c>
    </row>
    <row r="9" spans="1:15" ht="25.15" customHeight="1" x14ac:dyDescent="0.15">
      <c r="A9" s="5" t="s">
        <v>305</v>
      </c>
      <c r="B9" s="5" t="str">
        <f>단가산출!D536</f>
        <v>코매트생태복원공</v>
      </c>
      <c r="C9" s="5" t="str">
        <f>단가산출!G536</f>
        <v>(T=15cm)</v>
      </c>
      <c r="D9" s="5">
        <v>1</v>
      </c>
      <c r="E9" s="5" t="s">
        <v>212</v>
      </c>
      <c r="F9" s="6">
        <f t="shared" si="0"/>
        <v>60887</v>
      </c>
      <c r="G9" s="6">
        <f>단가산출!W536</f>
        <v>25051</v>
      </c>
      <c r="H9" s="6">
        <f>단가산출!X536</f>
        <v>31182</v>
      </c>
      <c r="I9" s="6">
        <f>단가산출!Y536</f>
        <v>4654</v>
      </c>
      <c r="J9" s="30">
        <f>단가산출!A536</f>
        <v>7</v>
      </c>
    </row>
    <row r="10" spans="1:15" ht="25.15" customHeight="1" x14ac:dyDescent="0.15">
      <c r="A10" s="5"/>
      <c r="B10" s="5"/>
      <c r="C10" s="5"/>
      <c r="D10" s="5"/>
      <c r="E10" s="5"/>
      <c r="F10" s="6"/>
      <c r="G10" s="6"/>
      <c r="H10" s="6"/>
      <c r="I10" s="6"/>
      <c r="J10" s="30"/>
    </row>
    <row r="11" spans="1:15" ht="25.15" customHeight="1" x14ac:dyDescent="0.15">
      <c r="A11" s="5"/>
      <c r="B11" s="5"/>
      <c r="C11" s="5"/>
      <c r="D11" s="5"/>
      <c r="E11" s="5"/>
      <c r="F11" s="6"/>
      <c r="G11" s="6"/>
      <c r="H11" s="6"/>
      <c r="I11" s="6"/>
      <c r="J11" s="30"/>
    </row>
    <row r="12" spans="1:15" ht="25.15" customHeight="1" x14ac:dyDescent="0.15">
      <c r="A12" s="5"/>
      <c r="B12" s="5"/>
      <c r="C12" s="5"/>
      <c r="D12" s="5"/>
      <c r="E12" s="5"/>
      <c r="F12" s="6"/>
      <c r="G12" s="6"/>
      <c r="H12" s="6"/>
      <c r="I12" s="6"/>
      <c r="J12" s="30"/>
    </row>
    <row r="13" spans="1:15" ht="25.15" customHeight="1" x14ac:dyDescent="0.15">
      <c r="A13" s="5"/>
      <c r="B13" s="5"/>
      <c r="C13" s="5"/>
      <c r="D13" s="5"/>
      <c r="E13" s="5"/>
      <c r="F13" s="6"/>
      <c r="G13" s="6"/>
      <c r="H13" s="6"/>
      <c r="I13" s="6"/>
      <c r="J13" s="30"/>
    </row>
    <row r="14" spans="1:15" ht="25.15" customHeight="1" x14ac:dyDescent="0.15">
      <c r="A14" s="5"/>
      <c r="B14" s="5"/>
      <c r="C14" s="5"/>
      <c r="D14" s="5"/>
      <c r="E14" s="5"/>
      <c r="F14" s="6"/>
      <c r="G14" s="6"/>
      <c r="H14" s="6"/>
      <c r="I14" s="6"/>
      <c r="J14" s="30"/>
    </row>
    <row r="15" spans="1:15" ht="25.15" customHeight="1" x14ac:dyDescent="0.15">
      <c r="A15" s="5"/>
      <c r="B15" s="5"/>
      <c r="C15" s="5"/>
      <c r="D15" s="5"/>
      <c r="E15" s="5"/>
      <c r="F15" s="6"/>
      <c r="G15" s="6"/>
      <c r="H15" s="6"/>
      <c r="I15" s="6"/>
      <c r="J15" s="30"/>
    </row>
    <row r="16" spans="1:15" ht="25.15" customHeight="1" x14ac:dyDescent="0.15">
      <c r="A16" s="5"/>
      <c r="B16" s="5"/>
      <c r="C16" s="5"/>
      <c r="D16" s="5"/>
      <c r="E16" s="5"/>
      <c r="F16" s="6"/>
      <c r="G16" s="6"/>
      <c r="H16" s="6"/>
      <c r="I16" s="6"/>
      <c r="J16" s="30"/>
    </row>
    <row r="17" spans="1:10" ht="25.15" customHeight="1" x14ac:dyDescent="0.15">
      <c r="A17" s="5"/>
      <c r="B17" s="5"/>
      <c r="C17" s="5"/>
      <c r="D17" s="5"/>
      <c r="E17" s="5"/>
      <c r="F17" s="6"/>
      <c r="G17" s="6"/>
      <c r="H17" s="6"/>
      <c r="I17" s="6"/>
      <c r="J17" s="30"/>
    </row>
    <row r="18" spans="1:10" ht="25.15" customHeight="1" x14ac:dyDescent="0.15">
      <c r="A18" s="5"/>
      <c r="B18" s="5"/>
      <c r="C18" s="5"/>
      <c r="D18" s="5"/>
      <c r="E18" s="5"/>
      <c r="F18" s="6"/>
      <c r="G18" s="6"/>
      <c r="H18" s="6"/>
      <c r="I18" s="6"/>
      <c r="J18" s="30"/>
    </row>
    <row r="19" spans="1:10" ht="25.15" customHeight="1" x14ac:dyDescent="0.15">
      <c r="A19" s="5"/>
      <c r="B19" s="5"/>
      <c r="C19" s="5"/>
      <c r="D19" s="5"/>
      <c r="E19" s="5"/>
      <c r="F19" s="6"/>
      <c r="G19" s="6"/>
      <c r="H19" s="6"/>
      <c r="I19" s="6"/>
      <c r="J19" s="30"/>
    </row>
    <row r="20" spans="1:10" ht="25.15" customHeight="1" x14ac:dyDescent="0.15">
      <c r="A20" s="5"/>
      <c r="B20" s="5"/>
      <c r="C20" s="5"/>
      <c r="D20" s="5"/>
      <c r="E20" s="5"/>
      <c r="F20" s="6"/>
      <c r="G20" s="6"/>
      <c r="H20" s="6"/>
      <c r="I20" s="6"/>
      <c r="J20" s="30"/>
    </row>
    <row r="21" spans="1:10" ht="25.15" customHeight="1" x14ac:dyDescent="0.15">
      <c r="A21" s="5"/>
      <c r="B21" s="5"/>
      <c r="C21" s="5"/>
      <c r="D21" s="5"/>
      <c r="E21" s="5"/>
      <c r="F21" s="6"/>
      <c r="G21" s="6"/>
      <c r="H21" s="6"/>
      <c r="I21" s="6"/>
      <c r="J21" s="30"/>
    </row>
    <row r="22" spans="1:10" ht="25.15" customHeight="1" x14ac:dyDescent="0.15">
      <c r="A22" s="5"/>
      <c r="B22" s="5"/>
      <c r="C22" s="5"/>
      <c r="D22" s="5"/>
      <c r="E22" s="5"/>
      <c r="F22" s="6"/>
      <c r="G22" s="6"/>
      <c r="H22" s="6"/>
      <c r="I22" s="6"/>
      <c r="J22" s="30"/>
    </row>
  </sheetData>
  <customSheetViews>
    <customSheetView guid="{47808010-6E85-4539-B1B7-15DF8E22FBDB}" showPageBreaks="1" printArea="1" hiddenRows="1" view="pageBreakPreview">
      <selection activeCell="B3" sqref="B3:J3"/>
      <pageMargins left="0.59055118110236227" right="0.59055118110236227" top="0.59055118110236227" bottom="0.59055118110236227" header="0" footer="0"/>
      <printOptions horizontalCentered="1"/>
      <pageSetup paperSize="9" orientation="landscape" horizontalDpi="4294967292" verticalDpi="300" r:id="rId1"/>
      <headerFooter alignWithMargins="0"/>
    </customSheetView>
    <customSheetView guid="{9B61A0C7-DDD8-41B7-817E-C04C6F251091}" showPageBreaks="1" printArea="1" hiddenRows="1" view="pageBreakPreview">
      <selection activeCell="B3" sqref="B3:J3"/>
      <pageMargins left="0.59055118110236227" right="0.59055118110236227" top="0.59055118110236227" bottom="0.59055118110236227" header="0" footer="0"/>
      <printOptions horizontalCentered="1"/>
      <pageSetup paperSize="9" orientation="landscape" horizontalDpi="4294967292" verticalDpi="300" r:id="rId2"/>
      <headerFooter alignWithMargins="0"/>
    </customSheetView>
  </customSheetViews>
  <mergeCells count="1">
    <mergeCell ref="A1:J1"/>
  </mergeCells>
  <phoneticPr fontId="3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0" orientation="landscape" horizontalDpi="4294967292" verticalDpi="300" r:id="rId3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AB650"/>
  <sheetViews>
    <sheetView view="pageBreakPreview" zoomScale="85" zoomScaleSheetLayoutView="85" workbookViewId="0">
      <pane ySplit="1" topLeftCell="A2" activePane="bottomLeft" state="frozenSplit"/>
      <selection activeCell="O21" sqref="O21"/>
      <selection pane="bottomLeft" activeCell="AG3" sqref="AG3"/>
    </sheetView>
  </sheetViews>
  <sheetFormatPr defaultRowHeight="12" x14ac:dyDescent="0.15"/>
  <cols>
    <col min="1" max="5" width="4.33203125" style="38" customWidth="1"/>
    <col min="6" max="6" width="4.77734375" style="38" customWidth="1"/>
    <col min="7" max="7" width="5.21875" style="38" customWidth="1"/>
    <col min="8" max="8" width="5.6640625" style="38" customWidth="1"/>
    <col min="9" max="9" width="5.21875" style="38" customWidth="1"/>
    <col min="10" max="10" width="5.109375" style="38" customWidth="1"/>
    <col min="11" max="11" width="4.77734375" style="38" customWidth="1"/>
    <col min="12" max="12" width="4.33203125" style="38" customWidth="1"/>
    <col min="13" max="13" width="5.109375" style="38" customWidth="1"/>
    <col min="14" max="14" width="5.21875" style="38" customWidth="1"/>
    <col min="15" max="17" width="4.33203125" style="38" customWidth="1"/>
    <col min="18" max="19" width="4.77734375" style="38" customWidth="1"/>
    <col min="20" max="20" width="5" style="38" customWidth="1"/>
    <col min="21" max="21" width="4.33203125" style="38" customWidth="1"/>
    <col min="22" max="22" width="12.109375" style="45" customWidth="1"/>
    <col min="23" max="25" width="9.77734375" style="45" customWidth="1"/>
    <col min="26" max="26" width="9.77734375" style="46" customWidth="1"/>
    <col min="27" max="27" width="6.21875" style="38" customWidth="1"/>
    <col min="28" max="28" width="10.88671875" style="38" hidden="1" customWidth="1"/>
    <col min="29" max="29" width="7.88671875" style="38" customWidth="1"/>
    <col min="30" max="30" width="0" style="38" hidden="1" customWidth="1"/>
    <col min="31" max="31" width="13.33203125" style="38" bestFit="1" customWidth="1"/>
    <col min="32" max="32" width="14" style="38" bestFit="1" customWidth="1"/>
    <col min="33" max="33" width="18.88671875" style="38" customWidth="1"/>
    <col min="34" max="34" width="7.44140625" style="38" bestFit="1" customWidth="1"/>
    <col min="35" max="256" width="8.88671875" style="38"/>
    <col min="257" max="277" width="3.77734375" style="38" customWidth="1"/>
    <col min="278" max="281" width="8.77734375" style="38" customWidth="1"/>
    <col min="282" max="282" width="5.77734375" style="38" customWidth="1"/>
    <col min="283" max="283" width="6.21875" style="38" customWidth="1"/>
    <col min="284" max="284" width="7.88671875" style="38" customWidth="1"/>
    <col min="285" max="285" width="3.77734375" style="38" customWidth="1"/>
    <col min="286" max="512" width="8.88671875" style="38"/>
    <col min="513" max="533" width="3.77734375" style="38" customWidth="1"/>
    <col min="534" max="537" width="8.77734375" style="38" customWidth="1"/>
    <col min="538" max="538" width="5.77734375" style="38" customWidth="1"/>
    <col min="539" max="539" width="6.21875" style="38" customWidth="1"/>
    <col min="540" max="540" width="7.88671875" style="38" customWidth="1"/>
    <col min="541" max="541" width="3.77734375" style="38" customWidth="1"/>
    <col min="542" max="768" width="8.88671875" style="38"/>
    <col min="769" max="789" width="3.77734375" style="38" customWidth="1"/>
    <col min="790" max="793" width="8.77734375" style="38" customWidth="1"/>
    <col min="794" max="794" width="5.77734375" style="38" customWidth="1"/>
    <col min="795" max="795" width="6.21875" style="38" customWidth="1"/>
    <col min="796" max="796" width="7.88671875" style="38" customWidth="1"/>
    <col min="797" max="797" width="3.77734375" style="38" customWidth="1"/>
    <col min="798" max="1024" width="8.88671875" style="38"/>
    <col min="1025" max="1045" width="3.77734375" style="38" customWidth="1"/>
    <col min="1046" max="1049" width="8.77734375" style="38" customWidth="1"/>
    <col min="1050" max="1050" width="5.77734375" style="38" customWidth="1"/>
    <col min="1051" max="1051" width="6.21875" style="38" customWidth="1"/>
    <col min="1052" max="1052" width="7.88671875" style="38" customWidth="1"/>
    <col min="1053" max="1053" width="3.77734375" style="38" customWidth="1"/>
    <col min="1054" max="1280" width="8.88671875" style="38"/>
    <col min="1281" max="1301" width="3.77734375" style="38" customWidth="1"/>
    <col min="1302" max="1305" width="8.77734375" style="38" customWidth="1"/>
    <col min="1306" max="1306" width="5.77734375" style="38" customWidth="1"/>
    <col min="1307" max="1307" width="6.21875" style="38" customWidth="1"/>
    <col min="1308" max="1308" width="7.88671875" style="38" customWidth="1"/>
    <col min="1309" max="1309" width="3.77734375" style="38" customWidth="1"/>
    <col min="1310" max="1536" width="8.88671875" style="38"/>
    <col min="1537" max="1557" width="3.77734375" style="38" customWidth="1"/>
    <col min="1558" max="1561" width="8.77734375" style="38" customWidth="1"/>
    <col min="1562" max="1562" width="5.77734375" style="38" customWidth="1"/>
    <col min="1563" max="1563" width="6.21875" style="38" customWidth="1"/>
    <col min="1564" max="1564" width="7.88671875" style="38" customWidth="1"/>
    <col min="1565" max="1565" width="3.77734375" style="38" customWidth="1"/>
    <col min="1566" max="1792" width="8.88671875" style="38"/>
    <col min="1793" max="1813" width="3.77734375" style="38" customWidth="1"/>
    <col min="1814" max="1817" width="8.77734375" style="38" customWidth="1"/>
    <col min="1818" max="1818" width="5.77734375" style="38" customWidth="1"/>
    <col min="1819" max="1819" width="6.21875" style="38" customWidth="1"/>
    <col min="1820" max="1820" width="7.88671875" style="38" customWidth="1"/>
    <col min="1821" max="1821" width="3.77734375" style="38" customWidth="1"/>
    <col min="1822" max="2048" width="8.88671875" style="38"/>
    <col min="2049" max="2069" width="3.77734375" style="38" customWidth="1"/>
    <col min="2070" max="2073" width="8.77734375" style="38" customWidth="1"/>
    <col min="2074" max="2074" width="5.77734375" style="38" customWidth="1"/>
    <col min="2075" max="2075" width="6.21875" style="38" customWidth="1"/>
    <col min="2076" max="2076" width="7.88671875" style="38" customWidth="1"/>
    <col min="2077" max="2077" width="3.77734375" style="38" customWidth="1"/>
    <col min="2078" max="2304" width="8.88671875" style="38"/>
    <col min="2305" max="2325" width="3.77734375" style="38" customWidth="1"/>
    <col min="2326" max="2329" width="8.77734375" style="38" customWidth="1"/>
    <col min="2330" max="2330" width="5.77734375" style="38" customWidth="1"/>
    <col min="2331" max="2331" width="6.21875" style="38" customWidth="1"/>
    <col min="2332" max="2332" width="7.88671875" style="38" customWidth="1"/>
    <col min="2333" max="2333" width="3.77734375" style="38" customWidth="1"/>
    <col min="2334" max="2560" width="8.88671875" style="38"/>
    <col min="2561" max="2581" width="3.77734375" style="38" customWidth="1"/>
    <col min="2582" max="2585" width="8.77734375" style="38" customWidth="1"/>
    <col min="2586" max="2586" width="5.77734375" style="38" customWidth="1"/>
    <col min="2587" max="2587" width="6.21875" style="38" customWidth="1"/>
    <col min="2588" max="2588" width="7.88671875" style="38" customWidth="1"/>
    <col min="2589" max="2589" width="3.77734375" style="38" customWidth="1"/>
    <col min="2590" max="2816" width="8.88671875" style="38"/>
    <col min="2817" max="2837" width="3.77734375" style="38" customWidth="1"/>
    <col min="2838" max="2841" width="8.77734375" style="38" customWidth="1"/>
    <col min="2842" max="2842" width="5.77734375" style="38" customWidth="1"/>
    <col min="2843" max="2843" width="6.21875" style="38" customWidth="1"/>
    <col min="2844" max="2844" width="7.88671875" style="38" customWidth="1"/>
    <col min="2845" max="2845" width="3.77734375" style="38" customWidth="1"/>
    <col min="2846" max="3072" width="8.88671875" style="38"/>
    <col min="3073" max="3093" width="3.77734375" style="38" customWidth="1"/>
    <col min="3094" max="3097" width="8.77734375" style="38" customWidth="1"/>
    <col min="3098" max="3098" width="5.77734375" style="38" customWidth="1"/>
    <col min="3099" max="3099" width="6.21875" style="38" customWidth="1"/>
    <col min="3100" max="3100" width="7.88671875" style="38" customWidth="1"/>
    <col min="3101" max="3101" width="3.77734375" style="38" customWidth="1"/>
    <col min="3102" max="3328" width="8.88671875" style="38"/>
    <col min="3329" max="3349" width="3.77734375" style="38" customWidth="1"/>
    <col min="3350" max="3353" width="8.77734375" style="38" customWidth="1"/>
    <col min="3354" max="3354" width="5.77734375" style="38" customWidth="1"/>
    <col min="3355" max="3355" width="6.21875" style="38" customWidth="1"/>
    <col min="3356" max="3356" width="7.88671875" style="38" customWidth="1"/>
    <col min="3357" max="3357" width="3.77734375" style="38" customWidth="1"/>
    <col min="3358" max="3584" width="8.88671875" style="38"/>
    <col min="3585" max="3605" width="3.77734375" style="38" customWidth="1"/>
    <col min="3606" max="3609" width="8.77734375" style="38" customWidth="1"/>
    <col min="3610" max="3610" width="5.77734375" style="38" customWidth="1"/>
    <col min="3611" max="3611" width="6.21875" style="38" customWidth="1"/>
    <col min="3612" max="3612" width="7.88671875" style="38" customWidth="1"/>
    <col min="3613" max="3613" width="3.77734375" style="38" customWidth="1"/>
    <col min="3614" max="3840" width="8.88671875" style="38"/>
    <col min="3841" max="3861" width="3.77734375" style="38" customWidth="1"/>
    <col min="3862" max="3865" width="8.77734375" style="38" customWidth="1"/>
    <col min="3866" max="3866" width="5.77734375" style="38" customWidth="1"/>
    <col min="3867" max="3867" width="6.21875" style="38" customWidth="1"/>
    <col min="3868" max="3868" width="7.88671875" style="38" customWidth="1"/>
    <col min="3869" max="3869" width="3.77734375" style="38" customWidth="1"/>
    <col min="3870" max="4096" width="8.88671875" style="38"/>
    <col min="4097" max="4117" width="3.77734375" style="38" customWidth="1"/>
    <col min="4118" max="4121" width="8.77734375" style="38" customWidth="1"/>
    <col min="4122" max="4122" width="5.77734375" style="38" customWidth="1"/>
    <col min="4123" max="4123" width="6.21875" style="38" customWidth="1"/>
    <col min="4124" max="4124" width="7.88671875" style="38" customWidth="1"/>
    <col min="4125" max="4125" width="3.77734375" style="38" customWidth="1"/>
    <col min="4126" max="4352" width="8.88671875" style="38"/>
    <col min="4353" max="4373" width="3.77734375" style="38" customWidth="1"/>
    <col min="4374" max="4377" width="8.77734375" style="38" customWidth="1"/>
    <col min="4378" max="4378" width="5.77734375" style="38" customWidth="1"/>
    <col min="4379" max="4379" width="6.21875" style="38" customWidth="1"/>
    <col min="4380" max="4380" width="7.88671875" style="38" customWidth="1"/>
    <col min="4381" max="4381" width="3.77734375" style="38" customWidth="1"/>
    <col min="4382" max="4608" width="8.88671875" style="38"/>
    <col min="4609" max="4629" width="3.77734375" style="38" customWidth="1"/>
    <col min="4630" max="4633" width="8.77734375" style="38" customWidth="1"/>
    <col min="4634" max="4634" width="5.77734375" style="38" customWidth="1"/>
    <col min="4635" max="4635" width="6.21875" style="38" customWidth="1"/>
    <col min="4636" max="4636" width="7.88671875" style="38" customWidth="1"/>
    <col min="4637" max="4637" width="3.77734375" style="38" customWidth="1"/>
    <col min="4638" max="4864" width="8.88671875" style="38"/>
    <col min="4865" max="4885" width="3.77734375" style="38" customWidth="1"/>
    <col min="4886" max="4889" width="8.77734375" style="38" customWidth="1"/>
    <col min="4890" max="4890" width="5.77734375" style="38" customWidth="1"/>
    <col min="4891" max="4891" width="6.21875" style="38" customWidth="1"/>
    <col min="4892" max="4892" width="7.88671875" style="38" customWidth="1"/>
    <col min="4893" max="4893" width="3.77734375" style="38" customWidth="1"/>
    <col min="4894" max="5120" width="8.88671875" style="38"/>
    <col min="5121" max="5141" width="3.77734375" style="38" customWidth="1"/>
    <col min="5142" max="5145" width="8.77734375" style="38" customWidth="1"/>
    <col min="5146" max="5146" width="5.77734375" style="38" customWidth="1"/>
    <col min="5147" max="5147" width="6.21875" style="38" customWidth="1"/>
    <col min="5148" max="5148" width="7.88671875" style="38" customWidth="1"/>
    <col min="5149" max="5149" width="3.77734375" style="38" customWidth="1"/>
    <col min="5150" max="5376" width="8.88671875" style="38"/>
    <col min="5377" max="5397" width="3.77734375" style="38" customWidth="1"/>
    <col min="5398" max="5401" width="8.77734375" style="38" customWidth="1"/>
    <col min="5402" max="5402" width="5.77734375" style="38" customWidth="1"/>
    <col min="5403" max="5403" width="6.21875" style="38" customWidth="1"/>
    <col min="5404" max="5404" width="7.88671875" style="38" customWidth="1"/>
    <col min="5405" max="5405" width="3.77734375" style="38" customWidth="1"/>
    <col min="5406" max="5632" width="8.88671875" style="38"/>
    <col min="5633" max="5653" width="3.77734375" style="38" customWidth="1"/>
    <col min="5654" max="5657" width="8.77734375" style="38" customWidth="1"/>
    <col min="5658" max="5658" width="5.77734375" style="38" customWidth="1"/>
    <col min="5659" max="5659" width="6.21875" style="38" customWidth="1"/>
    <col min="5660" max="5660" width="7.88671875" style="38" customWidth="1"/>
    <col min="5661" max="5661" width="3.77734375" style="38" customWidth="1"/>
    <col min="5662" max="5888" width="8.88671875" style="38"/>
    <col min="5889" max="5909" width="3.77734375" style="38" customWidth="1"/>
    <col min="5910" max="5913" width="8.77734375" style="38" customWidth="1"/>
    <col min="5914" max="5914" width="5.77734375" style="38" customWidth="1"/>
    <col min="5915" max="5915" width="6.21875" style="38" customWidth="1"/>
    <col min="5916" max="5916" width="7.88671875" style="38" customWidth="1"/>
    <col min="5917" max="5917" width="3.77734375" style="38" customWidth="1"/>
    <col min="5918" max="6144" width="8.88671875" style="38"/>
    <col min="6145" max="6165" width="3.77734375" style="38" customWidth="1"/>
    <col min="6166" max="6169" width="8.77734375" style="38" customWidth="1"/>
    <col min="6170" max="6170" width="5.77734375" style="38" customWidth="1"/>
    <col min="6171" max="6171" width="6.21875" style="38" customWidth="1"/>
    <col min="6172" max="6172" width="7.88671875" style="38" customWidth="1"/>
    <col min="6173" max="6173" width="3.77734375" style="38" customWidth="1"/>
    <col min="6174" max="6400" width="8.88671875" style="38"/>
    <col min="6401" max="6421" width="3.77734375" style="38" customWidth="1"/>
    <col min="6422" max="6425" width="8.77734375" style="38" customWidth="1"/>
    <col min="6426" max="6426" width="5.77734375" style="38" customWidth="1"/>
    <col min="6427" max="6427" width="6.21875" style="38" customWidth="1"/>
    <col min="6428" max="6428" width="7.88671875" style="38" customWidth="1"/>
    <col min="6429" max="6429" width="3.77734375" style="38" customWidth="1"/>
    <col min="6430" max="6656" width="8.88671875" style="38"/>
    <col min="6657" max="6677" width="3.77734375" style="38" customWidth="1"/>
    <col min="6678" max="6681" width="8.77734375" style="38" customWidth="1"/>
    <col min="6682" max="6682" width="5.77734375" style="38" customWidth="1"/>
    <col min="6683" max="6683" width="6.21875" style="38" customWidth="1"/>
    <col min="6684" max="6684" width="7.88671875" style="38" customWidth="1"/>
    <col min="6685" max="6685" width="3.77734375" style="38" customWidth="1"/>
    <col min="6686" max="6912" width="8.88671875" style="38"/>
    <col min="6913" max="6933" width="3.77734375" style="38" customWidth="1"/>
    <col min="6934" max="6937" width="8.77734375" style="38" customWidth="1"/>
    <col min="6938" max="6938" width="5.77734375" style="38" customWidth="1"/>
    <col min="6939" max="6939" width="6.21875" style="38" customWidth="1"/>
    <col min="6940" max="6940" width="7.88671875" style="38" customWidth="1"/>
    <col min="6941" max="6941" width="3.77734375" style="38" customWidth="1"/>
    <col min="6942" max="7168" width="8.88671875" style="38"/>
    <col min="7169" max="7189" width="3.77734375" style="38" customWidth="1"/>
    <col min="7190" max="7193" width="8.77734375" style="38" customWidth="1"/>
    <col min="7194" max="7194" width="5.77734375" style="38" customWidth="1"/>
    <col min="7195" max="7195" width="6.21875" style="38" customWidth="1"/>
    <col min="7196" max="7196" width="7.88671875" style="38" customWidth="1"/>
    <col min="7197" max="7197" width="3.77734375" style="38" customWidth="1"/>
    <col min="7198" max="7424" width="8.88671875" style="38"/>
    <col min="7425" max="7445" width="3.77734375" style="38" customWidth="1"/>
    <col min="7446" max="7449" width="8.77734375" style="38" customWidth="1"/>
    <col min="7450" max="7450" width="5.77734375" style="38" customWidth="1"/>
    <col min="7451" max="7451" width="6.21875" style="38" customWidth="1"/>
    <col min="7452" max="7452" width="7.88671875" style="38" customWidth="1"/>
    <col min="7453" max="7453" width="3.77734375" style="38" customWidth="1"/>
    <col min="7454" max="7680" width="8.88671875" style="38"/>
    <col min="7681" max="7701" width="3.77734375" style="38" customWidth="1"/>
    <col min="7702" max="7705" width="8.77734375" style="38" customWidth="1"/>
    <col min="7706" max="7706" width="5.77734375" style="38" customWidth="1"/>
    <col min="7707" max="7707" width="6.21875" style="38" customWidth="1"/>
    <col min="7708" max="7708" width="7.88671875" style="38" customWidth="1"/>
    <col min="7709" max="7709" width="3.77734375" style="38" customWidth="1"/>
    <col min="7710" max="7936" width="8.88671875" style="38"/>
    <col min="7937" max="7957" width="3.77734375" style="38" customWidth="1"/>
    <col min="7958" max="7961" width="8.77734375" style="38" customWidth="1"/>
    <col min="7962" max="7962" width="5.77734375" style="38" customWidth="1"/>
    <col min="7963" max="7963" width="6.21875" style="38" customWidth="1"/>
    <col min="7964" max="7964" width="7.88671875" style="38" customWidth="1"/>
    <col min="7965" max="7965" width="3.77734375" style="38" customWidth="1"/>
    <col min="7966" max="8192" width="8.88671875" style="38"/>
    <col min="8193" max="8213" width="3.77734375" style="38" customWidth="1"/>
    <col min="8214" max="8217" width="8.77734375" style="38" customWidth="1"/>
    <col min="8218" max="8218" width="5.77734375" style="38" customWidth="1"/>
    <col min="8219" max="8219" width="6.21875" style="38" customWidth="1"/>
    <col min="8220" max="8220" width="7.88671875" style="38" customWidth="1"/>
    <col min="8221" max="8221" width="3.77734375" style="38" customWidth="1"/>
    <col min="8222" max="8448" width="8.88671875" style="38"/>
    <col min="8449" max="8469" width="3.77734375" style="38" customWidth="1"/>
    <col min="8470" max="8473" width="8.77734375" style="38" customWidth="1"/>
    <col min="8474" max="8474" width="5.77734375" style="38" customWidth="1"/>
    <col min="8475" max="8475" width="6.21875" style="38" customWidth="1"/>
    <col min="8476" max="8476" width="7.88671875" style="38" customWidth="1"/>
    <col min="8477" max="8477" width="3.77734375" style="38" customWidth="1"/>
    <col min="8478" max="8704" width="8.88671875" style="38"/>
    <col min="8705" max="8725" width="3.77734375" style="38" customWidth="1"/>
    <col min="8726" max="8729" width="8.77734375" style="38" customWidth="1"/>
    <col min="8730" max="8730" width="5.77734375" style="38" customWidth="1"/>
    <col min="8731" max="8731" width="6.21875" style="38" customWidth="1"/>
    <col min="8732" max="8732" width="7.88671875" style="38" customWidth="1"/>
    <col min="8733" max="8733" width="3.77734375" style="38" customWidth="1"/>
    <col min="8734" max="8960" width="8.88671875" style="38"/>
    <col min="8961" max="8981" width="3.77734375" style="38" customWidth="1"/>
    <col min="8982" max="8985" width="8.77734375" style="38" customWidth="1"/>
    <col min="8986" max="8986" width="5.77734375" style="38" customWidth="1"/>
    <col min="8987" max="8987" width="6.21875" style="38" customWidth="1"/>
    <col min="8988" max="8988" width="7.88671875" style="38" customWidth="1"/>
    <col min="8989" max="8989" width="3.77734375" style="38" customWidth="1"/>
    <col min="8990" max="9216" width="8.88671875" style="38"/>
    <col min="9217" max="9237" width="3.77734375" style="38" customWidth="1"/>
    <col min="9238" max="9241" width="8.77734375" style="38" customWidth="1"/>
    <col min="9242" max="9242" width="5.77734375" style="38" customWidth="1"/>
    <col min="9243" max="9243" width="6.21875" style="38" customWidth="1"/>
    <col min="9244" max="9244" width="7.88671875" style="38" customWidth="1"/>
    <col min="9245" max="9245" width="3.77734375" style="38" customWidth="1"/>
    <col min="9246" max="9472" width="8.88671875" style="38"/>
    <col min="9473" max="9493" width="3.77734375" style="38" customWidth="1"/>
    <col min="9494" max="9497" width="8.77734375" style="38" customWidth="1"/>
    <col min="9498" max="9498" width="5.77734375" style="38" customWidth="1"/>
    <col min="9499" max="9499" width="6.21875" style="38" customWidth="1"/>
    <col min="9500" max="9500" width="7.88671875" style="38" customWidth="1"/>
    <col min="9501" max="9501" width="3.77734375" style="38" customWidth="1"/>
    <col min="9502" max="9728" width="8.88671875" style="38"/>
    <col min="9729" max="9749" width="3.77734375" style="38" customWidth="1"/>
    <col min="9750" max="9753" width="8.77734375" style="38" customWidth="1"/>
    <col min="9754" max="9754" width="5.77734375" style="38" customWidth="1"/>
    <col min="9755" max="9755" width="6.21875" style="38" customWidth="1"/>
    <col min="9756" max="9756" width="7.88671875" style="38" customWidth="1"/>
    <col min="9757" max="9757" width="3.77734375" style="38" customWidth="1"/>
    <col min="9758" max="9984" width="8.88671875" style="38"/>
    <col min="9985" max="10005" width="3.77734375" style="38" customWidth="1"/>
    <col min="10006" max="10009" width="8.77734375" style="38" customWidth="1"/>
    <col min="10010" max="10010" width="5.77734375" style="38" customWidth="1"/>
    <col min="10011" max="10011" width="6.21875" style="38" customWidth="1"/>
    <col min="10012" max="10012" width="7.88671875" style="38" customWidth="1"/>
    <col min="10013" max="10013" width="3.77734375" style="38" customWidth="1"/>
    <col min="10014" max="10240" width="8.88671875" style="38"/>
    <col min="10241" max="10261" width="3.77734375" style="38" customWidth="1"/>
    <col min="10262" max="10265" width="8.77734375" style="38" customWidth="1"/>
    <col min="10266" max="10266" width="5.77734375" style="38" customWidth="1"/>
    <col min="10267" max="10267" width="6.21875" style="38" customWidth="1"/>
    <col min="10268" max="10268" width="7.88671875" style="38" customWidth="1"/>
    <col min="10269" max="10269" width="3.77734375" style="38" customWidth="1"/>
    <col min="10270" max="10496" width="8.88671875" style="38"/>
    <col min="10497" max="10517" width="3.77734375" style="38" customWidth="1"/>
    <col min="10518" max="10521" width="8.77734375" style="38" customWidth="1"/>
    <col min="10522" max="10522" width="5.77734375" style="38" customWidth="1"/>
    <col min="10523" max="10523" width="6.21875" style="38" customWidth="1"/>
    <col min="10524" max="10524" width="7.88671875" style="38" customWidth="1"/>
    <col min="10525" max="10525" width="3.77734375" style="38" customWidth="1"/>
    <col min="10526" max="10752" width="8.88671875" style="38"/>
    <col min="10753" max="10773" width="3.77734375" style="38" customWidth="1"/>
    <col min="10774" max="10777" width="8.77734375" style="38" customWidth="1"/>
    <col min="10778" max="10778" width="5.77734375" style="38" customWidth="1"/>
    <col min="10779" max="10779" width="6.21875" style="38" customWidth="1"/>
    <col min="10780" max="10780" width="7.88671875" style="38" customWidth="1"/>
    <col min="10781" max="10781" width="3.77734375" style="38" customWidth="1"/>
    <col min="10782" max="11008" width="8.88671875" style="38"/>
    <col min="11009" max="11029" width="3.77734375" style="38" customWidth="1"/>
    <col min="11030" max="11033" width="8.77734375" style="38" customWidth="1"/>
    <col min="11034" max="11034" width="5.77734375" style="38" customWidth="1"/>
    <col min="11035" max="11035" width="6.21875" style="38" customWidth="1"/>
    <col min="11036" max="11036" width="7.88671875" style="38" customWidth="1"/>
    <col min="11037" max="11037" width="3.77734375" style="38" customWidth="1"/>
    <col min="11038" max="11264" width="8.88671875" style="38"/>
    <col min="11265" max="11285" width="3.77734375" style="38" customWidth="1"/>
    <col min="11286" max="11289" width="8.77734375" style="38" customWidth="1"/>
    <col min="11290" max="11290" width="5.77734375" style="38" customWidth="1"/>
    <col min="11291" max="11291" width="6.21875" style="38" customWidth="1"/>
    <col min="11292" max="11292" width="7.88671875" style="38" customWidth="1"/>
    <col min="11293" max="11293" width="3.77734375" style="38" customWidth="1"/>
    <col min="11294" max="11520" width="8.88671875" style="38"/>
    <col min="11521" max="11541" width="3.77734375" style="38" customWidth="1"/>
    <col min="11542" max="11545" width="8.77734375" style="38" customWidth="1"/>
    <col min="11546" max="11546" width="5.77734375" style="38" customWidth="1"/>
    <col min="11547" max="11547" width="6.21875" style="38" customWidth="1"/>
    <col min="11548" max="11548" width="7.88671875" style="38" customWidth="1"/>
    <col min="11549" max="11549" width="3.77734375" style="38" customWidth="1"/>
    <col min="11550" max="11776" width="8.88671875" style="38"/>
    <col min="11777" max="11797" width="3.77734375" style="38" customWidth="1"/>
    <col min="11798" max="11801" width="8.77734375" style="38" customWidth="1"/>
    <col min="11802" max="11802" width="5.77734375" style="38" customWidth="1"/>
    <col min="11803" max="11803" width="6.21875" style="38" customWidth="1"/>
    <col min="11804" max="11804" width="7.88671875" style="38" customWidth="1"/>
    <col min="11805" max="11805" width="3.77734375" style="38" customWidth="1"/>
    <col min="11806" max="12032" width="8.88671875" style="38"/>
    <col min="12033" max="12053" width="3.77734375" style="38" customWidth="1"/>
    <col min="12054" max="12057" width="8.77734375" style="38" customWidth="1"/>
    <col min="12058" max="12058" width="5.77734375" style="38" customWidth="1"/>
    <col min="12059" max="12059" width="6.21875" style="38" customWidth="1"/>
    <col min="12060" max="12060" width="7.88671875" style="38" customWidth="1"/>
    <col min="12061" max="12061" width="3.77734375" style="38" customWidth="1"/>
    <col min="12062" max="12288" width="8.88671875" style="38"/>
    <col min="12289" max="12309" width="3.77734375" style="38" customWidth="1"/>
    <col min="12310" max="12313" width="8.77734375" style="38" customWidth="1"/>
    <col min="12314" max="12314" width="5.77734375" style="38" customWidth="1"/>
    <col min="12315" max="12315" width="6.21875" style="38" customWidth="1"/>
    <col min="12316" max="12316" width="7.88671875" style="38" customWidth="1"/>
    <col min="12317" max="12317" width="3.77734375" style="38" customWidth="1"/>
    <col min="12318" max="12544" width="8.88671875" style="38"/>
    <col min="12545" max="12565" width="3.77734375" style="38" customWidth="1"/>
    <col min="12566" max="12569" width="8.77734375" style="38" customWidth="1"/>
    <col min="12570" max="12570" width="5.77734375" style="38" customWidth="1"/>
    <col min="12571" max="12571" width="6.21875" style="38" customWidth="1"/>
    <col min="12572" max="12572" width="7.88671875" style="38" customWidth="1"/>
    <col min="12573" max="12573" width="3.77734375" style="38" customWidth="1"/>
    <col min="12574" max="12800" width="8.88671875" style="38"/>
    <col min="12801" max="12821" width="3.77734375" style="38" customWidth="1"/>
    <col min="12822" max="12825" width="8.77734375" style="38" customWidth="1"/>
    <col min="12826" max="12826" width="5.77734375" style="38" customWidth="1"/>
    <col min="12827" max="12827" width="6.21875" style="38" customWidth="1"/>
    <col min="12828" max="12828" width="7.88671875" style="38" customWidth="1"/>
    <col min="12829" max="12829" width="3.77734375" style="38" customWidth="1"/>
    <col min="12830" max="13056" width="8.88671875" style="38"/>
    <col min="13057" max="13077" width="3.77734375" style="38" customWidth="1"/>
    <col min="13078" max="13081" width="8.77734375" style="38" customWidth="1"/>
    <col min="13082" max="13082" width="5.77734375" style="38" customWidth="1"/>
    <col min="13083" max="13083" width="6.21875" style="38" customWidth="1"/>
    <col min="13084" max="13084" width="7.88671875" style="38" customWidth="1"/>
    <col min="13085" max="13085" width="3.77734375" style="38" customWidth="1"/>
    <col min="13086" max="13312" width="8.88671875" style="38"/>
    <col min="13313" max="13333" width="3.77734375" style="38" customWidth="1"/>
    <col min="13334" max="13337" width="8.77734375" style="38" customWidth="1"/>
    <col min="13338" max="13338" width="5.77734375" style="38" customWidth="1"/>
    <col min="13339" max="13339" width="6.21875" style="38" customWidth="1"/>
    <col min="13340" max="13340" width="7.88671875" style="38" customWidth="1"/>
    <col min="13341" max="13341" width="3.77734375" style="38" customWidth="1"/>
    <col min="13342" max="13568" width="8.88671875" style="38"/>
    <col min="13569" max="13589" width="3.77734375" style="38" customWidth="1"/>
    <col min="13590" max="13593" width="8.77734375" style="38" customWidth="1"/>
    <col min="13594" max="13594" width="5.77734375" style="38" customWidth="1"/>
    <col min="13595" max="13595" width="6.21875" style="38" customWidth="1"/>
    <col min="13596" max="13596" width="7.88671875" style="38" customWidth="1"/>
    <col min="13597" max="13597" width="3.77734375" style="38" customWidth="1"/>
    <col min="13598" max="13824" width="8.88671875" style="38"/>
    <col min="13825" max="13845" width="3.77734375" style="38" customWidth="1"/>
    <col min="13846" max="13849" width="8.77734375" style="38" customWidth="1"/>
    <col min="13850" max="13850" width="5.77734375" style="38" customWidth="1"/>
    <col min="13851" max="13851" width="6.21875" style="38" customWidth="1"/>
    <col min="13852" max="13852" width="7.88671875" style="38" customWidth="1"/>
    <col min="13853" max="13853" width="3.77734375" style="38" customWidth="1"/>
    <col min="13854" max="14080" width="8.88671875" style="38"/>
    <col min="14081" max="14101" width="3.77734375" style="38" customWidth="1"/>
    <col min="14102" max="14105" width="8.77734375" style="38" customWidth="1"/>
    <col min="14106" max="14106" width="5.77734375" style="38" customWidth="1"/>
    <col min="14107" max="14107" width="6.21875" style="38" customWidth="1"/>
    <col min="14108" max="14108" width="7.88671875" style="38" customWidth="1"/>
    <col min="14109" max="14109" width="3.77734375" style="38" customWidth="1"/>
    <col min="14110" max="14336" width="8.88671875" style="38"/>
    <col min="14337" max="14357" width="3.77734375" style="38" customWidth="1"/>
    <col min="14358" max="14361" width="8.77734375" style="38" customWidth="1"/>
    <col min="14362" max="14362" width="5.77734375" style="38" customWidth="1"/>
    <col min="14363" max="14363" width="6.21875" style="38" customWidth="1"/>
    <col min="14364" max="14364" width="7.88671875" style="38" customWidth="1"/>
    <col min="14365" max="14365" width="3.77734375" style="38" customWidth="1"/>
    <col min="14366" max="14592" width="8.88671875" style="38"/>
    <col min="14593" max="14613" width="3.77734375" style="38" customWidth="1"/>
    <col min="14614" max="14617" width="8.77734375" style="38" customWidth="1"/>
    <col min="14618" max="14618" width="5.77734375" style="38" customWidth="1"/>
    <col min="14619" max="14619" width="6.21875" style="38" customWidth="1"/>
    <col min="14620" max="14620" width="7.88671875" style="38" customWidth="1"/>
    <col min="14621" max="14621" width="3.77734375" style="38" customWidth="1"/>
    <col min="14622" max="14848" width="8.88671875" style="38"/>
    <col min="14849" max="14869" width="3.77734375" style="38" customWidth="1"/>
    <col min="14870" max="14873" width="8.77734375" style="38" customWidth="1"/>
    <col min="14874" max="14874" width="5.77734375" style="38" customWidth="1"/>
    <col min="14875" max="14875" width="6.21875" style="38" customWidth="1"/>
    <col min="14876" max="14876" width="7.88671875" style="38" customWidth="1"/>
    <col min="14877" max="14877" width="3.77734375" style="38" customWidth="1"/>
    <col min="14878" max="15104" width="8.88671875" style="38"/>
    <col min="15105" max="15125" width="3.77734375" style="38" customWidth="1"/>
    <col min="15126" max="15129" width="8.77734375" style="38" customWidth="1"/>
    <col min="15130" max="15130" width="5.77734375" style="38" customWidth="1"/>
    <col min="15131" max="15131" width="6.21875" style="38" customWidth="1"/>
    <col min="15132" max="15132" width="7.88671875" style="38" customWidth="1"/>
    <col min="15133" max="15133" width="3.77734375" style="38" customWidth="1"/>
    <col min="15134" max="15360" width="8.88671875" style="38"/>
    <col min="15361" max="15381" width="3.77734375" style="38" customWidth="1"/>
    <col min="15382" max="15385" width="8.77734375" style="38" customWidth="1"/>
    <col min="15386" max="15386" width="5.77734375" style="38" customWidth="1"/>
    <col min="15387" max="15387" width="6.21875" style="38" customWidth="1"/>
    <col min="15388" max="15388" width="7.88671875" style="38" customWidth="1"/>
    <col min="15389" max="15389" width="3.77734375" style="38" customWidth="1"/>
    <col min="15390" max="15616" width="8.88671875" style="38"/>
    <col min="15617" max="15637" width="3.77734375" style="38" customWidth="1"/>
    <col min="15638" max="15641" width="8.77734375" style="38" customWidth="1"/>
    <col min="15642" max="15642" width="5.77734375" style="38" customWidth="1"/>
    <col min="15643" max="15643" width="6.21875" style="38" customWidth="1"/>
    <col min="15644" max="15644" width="7.88671875" style="38" customWidth="1"/>
    <col min="15645" max="15645" width="3.77734375" style="38" customWidth="1"/>
    <col min="15646" max="15872" width="8.88671875" style="38"/>
    <col min="15873" max="15893" width="3.77734375" style="38" customWidth="1"/>
    <col min="15894" max="15897" width="8.77734375" style="38" customWidth="1"/>
    <col min="15898" max="15898" width="5.77734375" style="38" customWidth="1"/>
    <col min="15899" max="15899" width="6.21875" style="38" customWidth="1"/>
    <col min="15900" max="15900" width="7.88671875" style="38" customWidth="1"/>
    <col min="15901" max="15901" width="3.77734375" style="38" customWidth="1"/>
    <col min="15902" max="16128" width="8.88671875" style="38"/>
    <col min="16129" max="16149" width="3.77734375" style="38" customWidth="1"/>
    <col min="16150" max="16153" width="8.77734375" style="38" customWidth="1"/>
    <col min="16154" max="16154" width="5.77734375" style="38" customWidth="1"/>
    <col min="16155" max="16155" width="6.21875" style="38" customWidth="1"/>
    <col min="16156" max="16156" width="7.88671875" style="38" customWidth="1"/>
    <col min="16157" max="16157" width="3.77734375" style="38" customWidth="1"/>
    <col min="16158" max="16383" width="8.88671875" style="38"/>
    <col min="16384" max="16384" width="8.88671875" style="38" customWidth="1"/>
  </cols>
  <sheetData>
    <row r="1" spans="1:27" ht="24.95" customHeight="1" x14ac:dyDescent="0.15">
      <c r="A1" s="56" t="s">
        <v>14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67" t="s">
        <v>162</v>
      </c>
      <c r="V1" s="36" t="s">
        <v>15</v>
      </c>
      <c r="W1" s="36" t="s">
        <v>9</v>
      </c>
      <c r="X1" s="37" t="s">
        <v>10</v>
      </c>
      <c r="Y1" s="36" t="s">
        <v>5</v>
      </c>
      <c r="Z1" s="54" t="s">
        <v>1</v>
      </c>
    </row>
    <row r="2" spans="1:27" ht="21" customHeight="1" x14ac:dyDescent="0.15">
      <c r="A2" s="104">
        <v>1</v>
      </c>
      <c r="B2" s="105"/>
      <c r="C2" s="55"/>
      <c r="D2" s="55" t="s">
        <v>308</v>
      </c>
      <c r="E2" s="55"/>
      <c r="F2" s="55"/>
      <c r="G2" s="55" t="s">
        <v>306</v>
      </c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 t="s">
        <v>218</v>
      </c>
      <c r="U2" s="55"/>
      <c r="V2" s="39">
        <f>SUM(W2:Y2)</f>
        <v>11197</v>
      </c>
      <c r="W2" s="39">
        <f>W7+W11+W15+W19+W23+W30+W36+W42+W48+W52+W55+W58+W61+W64+W68</f>
        <v>4154</v>
      </c>
      <c r="X2" s="39">
        <f>X7+X11+X15+X19+X23+X30+X36+X42+X48+X52+X55+X58+X61+X64+X68</f>
        <v>6008</v>
      </c>
      <c r="Y2" s="39">
        <f>Y7+Y11+Y15+Y19+Y23+Y30+Y36+Y42+Y48+Y52+Y55+Y58+Y61+Y64+Y68</f>
        <v>1035</v>
      </c>
      <c r="Z2" s="54"/>
      <c r="AA2" s="38" t="str">
        <f>IF(W2+X2+Y2=V2,"O.K","N.G")</f>
        <v>O.K</v>
      </c>
    </row>
    <row r="3" spans="1:27" ht="21" customHeight="1" x14ac:dyDescent="0.15">
      <c r="A3" s="75" t="s">
        <v>264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40"/>
      <c r="W3" s="40"/>
      <c r="X3" s="84"/>
      <c r="Y3" s="40"/>
      <c r="Z3" s="41" t="s">
        <v>217</v>
      </c>
    </row>
    <row r="4" spans="1:27" ht="21" customHeight="1" x14ac:dyDescent="0.15">
      <c r="A4" s="75" t="s">
        <v>266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40"/>
      <c r="W4" s="40"/>
      <c r="X4" s="84"/>
      <c r="Y4" s="40"/>
      <c r="Z4" s="41"/>
    </row>
    <row r="5" spans="1:27" ht="21" customHeight="1" x14ac:dyDescent="0.15">
      <c r="A5" s="75" t="s">
        <v>208</v>
      </c>
      <c r="B5" s="83"/>
      <c r="C5" s="83"/>
      <c r="D5" s="83"/>
      <c r="E5" s="83"/>
      <c r="F5" s="83"/>
      <c r="G5" s="102">
        <v>1.2999999999999999E-3</v>
      </c>
      <c r="H5" s="102"/>
      <c r="I5" s="83" t="s">
        <v>155</v>
      </c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40"/>
      <c r="W5" s="40"/>
      <c r="X5" s="84"/>
      <c r="Y5" s="40"/>
      <c r="Z5" s="41" t="s">
        <v>265</v>
      </c>
    </row>
    <row r="6" spans="1:27" ht="21" customHeight="1" x14ac:dyDescent="0.15">
      <c r="A6" s="75"/>
      <c r="B6" s="83"/>
      <c r="C6" s="83"/>
      <c r="D6" s="102" t="s">
        <v>153</v>
      </c>
      <c r="E6" s="102"/>
      <c r="F6" s="103">
        <f>시중노임단가!$C$10</f>
        <v>180013</v>
      </c>
      <c r="G6" s="103"/>
      <c r="H6" s="72" t="s">
        <v>150</v>
      </c>
      <c r="I6" s="102">
        <f>G5</f>
        <v>1.2999999999999999E-3</v>
      </c>
      <c r="J6" s="102"/>
      <c r="K6" s="83" t="s">
        <v>155</v>
      </c>
      <c r="L6" s="72" t="s">
        <v>151</v>
      </c>
      <c r="M6" s="103">
        <f>TRUNC(F6*I6,0)</f>
        <v>234</v>
      </c>
      <c r="N6" s="103"/>
      <c r="O6" s="83" t="s">
        <v>161</v>
      </c>
      <c r="P6" s="83"/>
      <c r="Q6" s="83"/>
      <c r="R6" s="83"/>
      <c r="S6" s="83"/>
      <c r="T6" s="83"/>
      <c r="U6" s="83"/>
      <c r="V6" s="40">
        <f>SUM(W6:Y6)</f>
        <v>234</v>
      </c>
      <c r="W6" s="40"/>
      <c r="X6" s="84">
        <f>M6</f>
        <v>234</v>
      </c>
      <c r="Y6" s="40"/>
      <c r="Z6" s="41"/>
    </row>
    <row r="7" spans="1:27" ht="21" customHeight="1" x14ac:dyDescent="0.15">
      <c r="A7" s="75" t="s">
        <v>128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40">
        <f>SUM(W7:Y7)</f>
        <v>234</v>
      </c>
      <c r="W7" s="40">
        <f>SUM(W6)</f>
        <v>0</v>
      </c>
      <c r="X7" s="84">
        <f>SUM(X6)</f>
        <v>234</v>
      </c>
      <c r="Y7" s="40">
        <f>SUM(Y6)</f>
        <v>0</v>
      </c>
      <c r="Z7" s="41"/>
    </row>
    <row r="8" spans="1:27" ht="21" customHeight="1" x14ac:dyDescent="0.15">
      <c r="A8" s="75"/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40"/>
      <c r="W8" s="40"/>
      <c r="X8" s="84"/>
      <c r="Y8" s="40"/>
      <c r="Z8" s="41"/>
    </row>
    <row r="9" spans="1:27" ht="21" customHeight="1" x14ac:dyDescent="0.15">
      <c r="A9" s="75" t="s">
        <v>209</v>
      </c>
      <c r="B9" s="83"/>
      <c r="C9" s="83"/>
      <c r="D9" s="83"/>
      <c r="E9" s="83"/>
      <c r="F9" s="83"/>
      <c r="G9" s="102">
        <v>3.8E-3</v>
      </c>
      <c r="H9" s="102"/>
      <c r="I9" s="83" t="s">
        <v>155</v>
      </c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40"/>
      <c r="W9" s="40"/>
      <c r="X9" s="84"/>
      <c r="Y9" s="40"/>
      <c r="Z9" s="41"/>
    </row>
    <row r="10" spans="1:27" ht="21" customHeight="1" x14ac:dyDescent="0.15">
      <c r="A10" s="75"/>
      <c r="B10" s="83"/>
      <c r="C10" s="83"/>
      <c r="D10" s="102" t="s">
        <v>153</v>
      </c>
      <c r="E10" s="102"/>
      <c r="F10" s="103">
        <f>시중노임단가!$C$11</f>
        <v>179203</v>
      </c>
      <c r="G10" s="103"/>
      <c r="H10" s="72" t="s">
        <v>150</v>
      </c>
      <c r="I10" s="102">
        <f>G9</f>
        <v>3.8E-3</v>
      </c>
      <c r="J10" s="102"/>
      <c r="K10" s="83" t="s">
        <v>155</v>
      </c>
      <c r="L10" s="72" t="s">
        <v>151</v>
      </c>
      <c r="M10" s="103">
        <f>TRUNC(F10*I10,0)</f>
        <v>680</v>
      </c>
      <c r="N10" s="103"/>
      <c r="O10" s="83" t="s">
        <v>161</v>
      </c>
      <c r="P10" s="83"/>
      <c r="Q10" s="83"/>
      <c r="R10" s="83"/>
      <c r="S10" s="83"/>
      <c r="T10" s="83"/>
      <c r="U10" s="83"/>
      <c r="V10" s="40">
        <f>SUM(W10:Y10)</f>
        <v>680</v>
      </c>
      <c r="W10" s="40"/>
      <c r="X10" s="84">
        <f>M10</f>
        <v>680</v>
      </c>
      <c r="Y10" s="40"/>
      <c r="Z10" s="41"/>
    </row>
    <row r="11" spans="1:27" ht="21" customHeight="1" x14ac:dyDescent="0.15">
      <c r="A11" s="75" t="s">
        <v>128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40">
        <f>SUM(W11:Y11)</f>
        <v>680</v>
      </c>
      <c r="W11" s="40">
        <f>SUM(W10)</f>
        <v>0</v>
      </c>
      <c r="X11" s="84">
        <f>SUM(X10)</f>
        <v>680</v>
      </c>
      <c r="Y11" s="40">
        <f>SUM(Y10)</f>
        <v>0</v>
      </c>
      <c r="Z11" s="41"/>
    </row>
    <row r="12" spans="1:27" ht="21" customHeight="1" x14ac:dyDescent="0.15">
      <c r="A12" s="75"/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40"/>
      <c r="W12" s="40"/>
      <c r="X12" s="84"/>
      <c r="Y12" s="40"/>
      <c r="Z12" s="41"/>
    </row>
    <row r="13" spans="1:27" ht="21" customHeight="1" x14ac:dyDescent="0.15">
      <c r="A13" s="75" t="s">
        <v>210</v>
      </c>
      <c r="B13" s="83"/>
      <c r="C13" s="83"/>
      <c r="D13" s="83"/>
      <c r="E13" s="83"/>
      <c r="F13" s="83"/>
      <c r="G13" s="102">
        <v>1.2999999999999999E-3</v>
      </c>
      <c r="H13" s="102"/>
      <c r="I13" s="83" t="s">
        <v>155</v>
      </c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40"/>
      <c r="W13" s="40"/>
      <c r="X13" s="84"/>
      <c r="Y13" s="40"/>
      <c r="Z13" s="41"/>
    </row>
    <row r="14" spans="1:27" ht="21" customHeight="1" x14ac:dyDescent="0.15">
      <c r="A14" s="75"/>
      <c r="B14" s="83"/>
      <c r="C14" s="83"/>
      <c r="D14" s="102" t="s">
        <v>153</v>
      </c>
      <c r="E14" s="102"/>
      <c r="F14" s="103">
        <f>시중노임단가!$C$21</f>
        <v>190522</v>
      </c>
      <c r="G14" s="103"/>
      <c r="H14" s="72" t="s">
        <v>150</v>
      </c>
      <c r="I14" s="102">
        <f>G13</f>
        <v>1.2999999999999999E-3</v>
      </c>
      <c r="J14" s="102"/>
      <c r="K14" s="83" t="s">
        <v>155</v>
      </c>
      <c r="L14" s="72" t="s">
        <v>151</v>
      </c>
      <c r="M14" s="103">
        <f>TRUNC(F14*I14,0)</f>
        <v>247</v>
      </c>
      <c r="N14" s="103"/>
      <c r="O14" s="83" t="s">
        <v>161</v>
      </c>
      <c r="P14" s="83"/>
      <c r="Q14" s="83"/>
      <c r="R14" s="83"/>
      <c r="S14" s="83"/>
      <c r="T14" s="83"/>
      <c r="U14" s="83"/>
      <c r="V14" s="40">
        <f>SUM(W14:Y14)</f>
        <v>247</v>
      </c>
      <c r="W14" s="40"/>
      <c r="X14" s="84">
        <f>M14</f>
        <v>247</v>
      </c>
      <c r="Y14" s="40"/>
      <c r="Z14" s="41"/>
    </row>
    <row r="15" spans="1:27" ht="21" customHeight="1" x14ac:dyDescent="0.15">
      <c r="A15" s="75" t="s">
        <v>128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40">
        <f>SUM(W15:Y15)</f>
        <v>247</v>
      </c>
      <c r="W15" s="40">
        <f>SUM(W14)</f>
        <v>0</v>
      </c>
      <c r="X15" s="84">
        <f>SUM(X14)</f>
        <v>247</v>
      </c>
      <c r="Y15" s="40">
        <f>SUM(Y14)</f>
        <v>0</v>
      </c>
      <c r="Z15" s="41"/>
    </row>
    <row r="16" spans="1:27" ht="21" customHeight="1" x14ac:dyDescent="0.15">
      <c r="A16" s="75"/>
      <c r="B16" s="83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40"/>
      <c r="W16" s="40"/>
      <c r="X16" s="84"/>
      <c r="Y16" s="40"/>
      <c r="Z16" s="41"/>
    </row>
    <row r="17" spans="1:26" ht="21" customHeight="1" x14ac:dyDescent="0.15">
      <c r="A17" s="75" t="s">
        <v>211</v>
      </c>
      <c r="B17" s="83"/>
      <c r="C17" s="83"/>
      <c r="D17" s="83"/>
      <c r="E17" s="83"/>
      <c r="F17" s="83"/>
      <c r="G17" s="102">
        <v>7.4000000000000003E-3</v>
      </c>
      <c r="H17" s="102"/>
      <c r="I17" s="83" t="s">
        <v>155</v>
      </c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40"/>
      <c r="W17" s="40"/>
      <c r="X17" s="84"/>
      <c r="Y17" s="40"/>
      <c r="Z17" s="41"/>
    </row>
    <row r="18" spans="1:26" ht="21" customHeight="1" x14ac:dyDescent="0.15">
      <c r="A18" s="75"/>
      <c r="B18" s="83"/>
      <c r="C18" s="83"/>
      <c r="D18" s="102" t="s">
        <v>153</v>
      </c>
      <c r="E18" s="102"/>
      <c r="F18" s="103">
        <f>시중노임단가!$C$12</f>
        <v>141096</v>
      </c>
      <c r="G18" s="103"/>
      <c r="H18" s="72" t="s">
        <v>150</v>
      </c>
      <c r="I18" s="102">
        <f>G17</f>
        <v>7.4000000000000003E-3</v>
      </c>
      <c r="J18" s="102"/>
      <c r="K18" s="83" t="s">
        <v>155</v>
      </c>
      <c r="L18" s="72" t="s">
        <v>151</v>
      </c>
      <c r="M18" s="103">
        <f>TRUNC(F18*I18,0)</f>
        <v>1044</v>
      </c>
      <c r="N18" s="103"/>
      <c r="O18" s="83" t="s">
        <v>161</v>
      </c>
      <c r="P18" s="83"/>
      <c r="Q18" s="83"/>
      <c r="R18" s="83"/>
      <c r="S18" s="83"/>
      <c r="T18" s="83"/>
      <c r="U18" s="83"/>
      <c r="V18" s="40">
        <f>SUM(W18:Y18)</f>
        <v>1044</v>
      </c>
      <c r="W18" s="40"/>
      <c r="X18" s="84">
        <f>M18</f>
        <v>1044</v>
      </c>
      <c r="Y18" s="40"/>
      <c r="Z18" s="41"/>
    </row>
    <row r="19" spans="1:26" ht="21" customHeight="1" x14ac:dyDescent="0.15">
      <c r="A19" s="75" t="s">
        <v>128</v>
      </c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40">
        <f>SUM(W19:Y19)</f>
        <v>1044</v>
      </c>
      <c r="W19" s="40">
        <f>SUM(W18)</f>
        <v>0</v>
      </c>
      <c r="X19" s="84">
        <f>SUM(X18)</f>
        <v>1044</v>
      </c>
      <c r="Y19" s="40">
        <f>SUM(Y18)</f>
        <v>0</v>
      </c>
      <c r="Z19" s="41"/>
    </row>
    <row r="20" spans="1:26" ht="21" customHeight="1" x14ac:dyDescent="0.15">
      <c r="A20" s="75"/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40"/>
      <c r="W20" s="40"/>
      <c r="X20" s="84"/>
      <c r="Y20" s="40"/>
      <c r="Z20" s="41"/>
    </row>
    <row r="21" spans="1:26" ht="21" customHeight="1" x14ac:dyDescent="0.15">
      <c r="A21" s="75" t="s">
        <v>216</v>
      </c>
      <c r="B21" s="83"/>
      <c r="C21" s="83"/>
      <c r="D21" s="83"/>
      <c r="E21" s="83" t="s">
        <v>160</v>
      </c>
      <c r="F21" s="83"/>
      <c r="G21" s="83">
        <v>2</v>
      </c>
      <c r="H21" s="72" t="s">
        <v>156</v>
      </c>
      <c r="I21" s="83"/>
      <c r="J21" s="83"/>
      <c r="K21" s="83"/>
      <c r="L21" s="72"/>
      <c r="M21" s="83"/>
      <c r="N21" s="83"/>
      <c r="O21" s="83"/>
      <c r="P21" s="83"/>
      <c r="Q21" s="83"/>
      <c r="R21" s="83"/>
      <c r="S21" s="83"/>
      <c r="T21" s="83"/>
      <c r="U21" s="83"/>
      <c r="V21" s="40"/>
      <c r="W21" s="40"/>
      <c r="X21" s="84"/>
      <c r="Y21" s="40"/>
      <c r="Z21" s="41"/>
    </row>
    <row r="22" spans="1:26" ht="21" customHeight="1" x14ac:dyDescent="0.15">
      <c r="A22" s="75"/>
      <c r="B22" s="83"/>
      <c r="C22" s="83"/>
      <c r="D22" s="102" t="s">
        <v>108</v>
      </c>
      <c r="E22" s="102"/>
      <c r="F22" s="103">
        <f>M18+M14+M10+M6</f>
        <v>2205</v>
      </c>
      <c r="G22" s="103"/>
      <c r="H22" s="72" t="s">
        <v>150</v>
      </c>
      <c r="I22" s="102">
        <f>G21</f>
        <v>2</v>
      </c>
      <c r="J22" s="102"/>
      <c r="K22" s="83" t="s">
        <v>156</v>
      </c>
      <c r="L22" s="72" t="s">
        <v>151</v>
      </c>
      <c r="M22" s="103">
        <f>TRUNC(F22*I22%,0)</f>
        <v>44</v>
      </c>
      <c r="N22" s="103"/>
      <c r="O22" s="83" t="s">
        <v>161</v>
      </c>
      <c r="P22" s="83"/>
      <c r="Q22" s="83"/>
      <c r="R22" s="83"/>
      <c r="S22" s="83"/>
      <c r="T22" s="83"/>
      <c r="U22" s="83"/>
      <c r="V22" s="40">
        <f>SUM(W22:Y22)</f>
        <v>44</v>
      </c>
      <c r="W22" s="40">
        <f>M22</f>
        <v>44</v>
      </c>
      <c r="X22" s="84">
        <v>0</v>
      </c>
      <c r="Y22" s="40">
        <v>0</v>
      </c>
      <c r="Z22" s="41"/>
    </row>
    <row r="23" spans="1:26" ht="21" customHeight="1" x14ac:dyDescent="0.15">
      <c r="A23" s="75" t="s">
        <v>128</v>
      </c>
      <c r="B23" s="83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78"/>
      <c r="V23" s="40">
        <f>SUM(W23:Y23)</f>
        <v>44</v>
      </c>
      <c r="W23" s="40">
        <f>SUM(W22)</f>
        <v>44</v>
      </c>
      <c r="X23" s="40">
        <f>SUM(X22)</f>
        <v>0</v>
      </c>
      <c r="Y23" s="40">
        <f>SUM(Y22)</f>
        <v>0</v>
      </c>
      <c r="Z23" s="80"/>
    </row>
    <row r="24" spans="1:26" ht="21" customHeight="1" x14ac:dyDescent="0.15">
      <c r="A24" s="75"/>
      <c r="B24" s="83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40"/>
      <c r="W24" s="79"/>
      <c r="X24" s="40"/>
      <c r="Y24" s="40"/>
      <c r="Z24" s="80"/>
    </row>
    <row r="25" spans="1:26" ht="21" customHeight="1" x14ac:dyDescent="0.15">
      <c r="A25" s="75" t="s">
        <v>219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40"/>
      <c r="W25" s="40"/>
      <c r="X25" s="84"/>
      <c r="Y25" s="40"/>
      <c r="Z25" s="41"/>
    </row>
    <row r="26" spans="1:26" ht="21" customHeight="1" x14ac:dyDescent="0.15">
      <c r="A26" s="75" t="s">
        <v>213</v>
      </c>
      <c r="B26" s="83"/>
      <c r="C26" s="83"/>
      <c r="D26" s="83"/>
      <c r="E26" s="83"/>
      <c r="F26" s="83"/>
      <c r="G26" s="102">
        <v>4.4999999999999998E-2</v>
      </c>
      <c r="H26" s="102"/>
      <c r="I26" s="83" t="s">
        <v>157</v>
      </c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40"/>
      <c r="W26" s="40"/>
      <c r="X26" s="84"/>
      <c r="Y26" s="40"/>
      <c r="Z26" s="41"/>
    </row>
    <row r="27" spans="1:26" ht="21" customHeight="1" x14ac:dyDescent="0.15">
      <c r="A27" s="75"/>
      <c r="B27" s="83"/>
      <c r="C27" s="83"/>
      <c r="D27" s="102" t="s">
        <v>152</v>
      </c>
      <c r="E27" s="102"/>
      <c r="F27" s="103">
        <f>'중기사용료 목록'!$E$4</f>
        <v>11291</v>
      </c>
      <c r="G27" s="103"/>
      <c r="H27" s="72" t="s">
        <v>150</v>
      </c>
      <c r="I27" s="102">
        <f>G26</f>
        <v>4.4999999999999998E-2</v>
      </c>
      <c r="J27" s="102"/>
      <c r="K27" s="83" t="s">
        <v>157</v>
      </c>
      <c r="L27" s="72" t="s">
        <v>151</v>
      </c>
      <c r="M27" s="103">
        <f>TRUNC(F27*I27,0)</f>
        <v>508</v>
      </c>
      <c r="N27" s="103"/>
      <c r="O27" s="83" t="s">
        <v>161</v>
      </c>
      <c r="P27" s="83"/>
      <c r="Q27" s="83"/>
      <c r="R27" s="83"/>
      <c r="S27" s="83"/>
      <c r="T27" s="83"/>
      <c r="U27" s="83"/>
      <c r="V27" s="40">
        <f>SUM(W27:Y27)</f>
        <v>508</v>
      </c>
      <c r="W27" s="40">
        <f>M27</f>
        <v>508</v>
      </c>
      <c r="X27" s="84">
        <v>0</v>
      </c>
      <c r="Y27" s="40">
        <v>0</v>
      </c>
      <c r="Z27" s="41"/>
    </row>
    <row r="28" spans="1:26" ht="21" customHeight="1" x14ac:dyDescent="0.15">
      <c r="A28" s="75"/>
      <c r="B28" s="83"/>
      <c r="C28" s="83"/>
      <c r="D28" s="102" t="s">
        <v>153</v>
      </c>
      <c r="E28" s="102"/>
      <c r="F28" s="103">
        <f>'중기사용료 목록'!$F$4</f>
        <v>44299</v>
      </c>
      <c r="G28" s="103"/>
      <c r="H28" s="72" t="s">
        <v>150</v>
      </c>
      <c r="I28" s="102">
        <f>G26</f>
        <v>4.4999999999999998E-2</v>
      </c>
      <c r="J28" s="102"/>
      <c r="K28" s="83" t="s">
        <v>157</v>
      </c>
      <c r="L28" s="72" t="s">
        <v>151</v>
      </c>
      <c r="M28" s="103">
        <f>TRUNC(F28*I28,0)</f>
        <v>1993</v>
      </c>
      <c r="N28" s="103"/>
      <c r="O28" s="83" t="s">
        <v>161</v>
      </c>
      <c r="P28" s="83"/>
      <c r="Q28" s="83"/>
      <c r="R28" s="83"/>
      <c r="S28" s="83"/>
      <c r="T28" s="83"/>
      <c r="U28" s="83"/>
      <c r="V28" s="40">
        <f>SUM(W28:Y28)</f>
        <v>1993</v>
      </c>
      <c r="W28" s="40">
        <v>0</v>
      </c>
      <c r="X28" s="84">
        <f>M28</f>
        <v>1993</v>
      </c>
      <c r="Y28" s="40">
        <v>0</v>
      </c>
      <c r="Z28" s="41"/>
    </row>
    <row r="29" spans="1:26" ht="21" customHeight="1" x14ac:dyDescent="0.15">
      <c r="A29" s="75"/>
      <c r="B29" s="83"/>
      <c r="C29" s="83"/>
      <c r="D29" s="102" t="s">
        <v>154</v>
      </c>
      <c r="E29" s="102"/>
      <c r="F29" s="103">
        <f>'중기사용료 목록'!$G$4</f>
        <v>9250</v>
      </c>
      <c r="G29" s="103"/>
      <c r="H29" s="72" t="s">
        <v>150</v>
      </c>
      <c r="I29" s="102">
        <f>G26</f>
        <v>4.4999999999999998E-2</v>
      </c>
      <c r="J29" s="102"/>
      <c r="K29" s="83" t="s">
        <v>157</v>
      </c>
      <c r="L29" s="72" t="s">
        <v>151</v>
      </c>
      <c r="M29" s="103">
        <f>TRUNC(F29*I29,0)</f>
        <v>416</v>
      </c>
      <c r="N29" s="103"/>
      <c r="O29" s="83" t="s">
        <v>161</v>
      </c>
      <c r="P29" s="83"/>
      <c r="Q29" s="83"/>
      <c r="R29" s="83"/>
      <c r="S29" s="83"/>
      <c r="T29" s="83"/>
      <c r="U29" s="83"/>
      <c r="V29" s="40">
        <f>SUM(W29:Y29)</f>
        <v>416</v>
      </c>
      <c r="W29" s="40">
        <v>0</v>
      </c>
      <c r="X29" s="84">
        <v>0</v>
      </c>
      <c r="Y29" s="40">
        <f>M29</f>
        <v>416</v>
      </c>
      <c r="Z29" s="41"/>
    </row>
    <row r="30" spans="1:26" ht="21" customHeight="1" x14ac:dyDescent="0.15">
      <c r="A30" s="75" t="s">
        <v>128</v>
      </c>
      <c r="B30" s="83"/>
      <c r="C30" s="83"/>
      <c r="D30" s="83"/>
      <c r="E30" s="83"/>
      <c r="F30" s="83"/>
      <c r="G30" s="83"/>
      <c r="H30" s="83"/>
      <c r="I30" s="83"/>
      <c r="J30" s="83"/>
      <c r="K30" s="83"/>
      <c r="L30" s="72"/>
      <c r="M30" s="83"/>
      <c r="N30" s="83"/>
      <c r="O30" s="83"/>
      <c r="P30" s="83"/>
      <c r="Q30" s="83"/>
      <c r="R30" s="83"/>
      <c r="S30" s="83"/>
      <c r="T30" s="83"/>
      <c r="U30" s="83"/>
      <c r="V30" s="40">
        <f>SUM(W30:Y30)</f>
        <v>2917</v>
      </c>
      <c r="W30" s="40">
        <f>SUM(W27:W29)</f>
        <v>508</v>
      </c>
      <c r="X30" s="40">
        <f>SUM(X27:X29)</f>
        <v>1993</v>
      </c>
      <c r="Y30" s="40">
        <f>SUM(Y27:Y29)</f>
        <v>416</v>
      </c>
      <c r="Z30" s="41"/>
    </row>
    <row r="31" spans="1:26" ht="21" customHeight="1" x14ac:dyDescent="0.15">
      <c r="A31" s="75"/>
      <c r="B31" s="83"/>
      <c r="C31" s="83"/>
      <c r="D31" s="83"/>
      <c r="E31" s="83"/>
      <c r="F31" s="83"/>
      <c r="G31" s="83"/>
      <c r="H31" s="83"/>
      <c r="I31" s="83"/>
      <c r="J31" s="83"/>
      <c r="K31" s="83"/>
      <c r="L31" s="72"/>
      <c r="M31" s="83"/>
      <c r="N31" s="83"/>
      <c r="O31" s="83"/>
      <c r="P31" s="83"/>
      <c r="Q31" s="83"/>
      <c r="R31" s="83"/>
      <c r="S31" s="83"/>
      <c r="T31" s="83"/>
      <c r="U31" s="83"/>
      <c r="V31" s="40"/>
      <c r="W31" s="40"/>
      <c r="X31" s="84"/>
      <c r="Y31" s="40"/>
      <c r="Z31" s="41"/>
    </row>
    <row r="32" spans="1:26" ht="21" customHeight="1" x14ac:dyDescent="0.15">
      <c r="A32" s="75" t="s">
        <v>267</v>
      </c>
      <c r="B32" s="83"/>
      <c r="C32" s="83"/>
      <c r="D32" s="83"/>
      <c r="E32" s="83"/>
      <c r="F32" s="83"/>
      <c r="G32" s="102">
        <v>2.8000000000000001E-2</v>
      </c>
      <c r="H32" s="102"/>
      <c r="I32" s="83" t="s">
        <v>157</v>
      </c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40"/>
      <c r="W32" s="40"/>
      <c r="X32" s="84"/>
      <c r="Y32" s="40"/>
      <c r="Z32" s="41"/>
    </row>
    <row r="33" spans="1:26" ht="21" customHeight="1" x14ac:dyDescent="0.15">
      <c r="A33" s="75"/>
      <c r="B33" s="83"/>
      <c r="C33" s="83"/>
      <c r="D33" s="102" t="s">
        <v>152</v>
      </c>
      <c r="E33" s="102"/>
      <c r="F33" s="103">
        <f>'중기사용료 목록'!$E$5</f>
        <v>0</v>
      </c>
      <c r="G33" s="103"/>
      <c r="H33" s="72" t="s">
        <v>150</v>
      </c>
      <c r="I33" s="102">
        <f>G32</f>
        <v>2.8000000000000001E-2</v>
      </c>
      <c r="J33" s="102"/>
      <c r="K33" s="83" t="s">
        <v>157</v>
      </c>
      <c r="L33" s="72" t="s">
        <v>151</v>
      </c>
      <c r="M33" s="103">
        <f>TRUNC(F33*I33,0)</f>
        <v>0</v>
      </c>
      <c r="N33" s="103"/>
      <c r="O33" s="83" t="s">
        <v>161</v>
      </c>
      <c r="P33" s="83"/>
      <c r="Q33" s="83"/>
      <c r="R33" s="83"/>
      <c r="S33" s="83"/>
      <c r="T33" s="83"/>
      <c r="U33" s="83"/>
      <c r="V33" s="40">
        <f>SUM(W33:Y33)</f>
        <v>0</v>
      </c>
      <c r="W33" s="40">
        <f>M33</f>
        <v>0</v>
      </c>
      <c r="X33" s="84">
        <v>0</v>
      </c>
      <c r="Y33" s="40">
        <v>0</v>
      </c>
      <c r="Z33" s="41"/>
    </row>
    <row r="34" spans="1:26" ht="21" customHeight="1" x14ac:dyDescent="0.15">
      <c r="A34" s="75"/>
      <c r="B34" s="83"/>
      <c r="C34" s="83"/>
      <c r="D34" s="102" t="s">
        <v>153</v>
      </c>
      <c r="E34" s="102"/>
      <c r="F34" s="103">
        <f>'중기사용료 목록'!$F$5</f>
        <v>0</v>
      </c>
      <c r="G34" s="103"/>
      <c r="H34" s="72" t="s">
        <v>150</v>
      </c>
      <c r="I34" s="102">
        <f>G32</f>
        <v>2.8000000000000001E-2</v>
      </c>
      <c r="J34" s="102"/>
      <c r="K34" s="83" t="s">
        <v>157</v>
      </c>
      <c r="L34" s="72" t="s">
        <v>151</v>
      </c>
      <c r="M34" s="103">
        <f>TRUNC(F34*I34,0)</f>
        <v>0</v>
      </c>
      <c r="N34" s="103"/>
      <c r="O34" s="83" t="s">
        <v>161</v>
      </c>
      <c r="P34" s="83"/>
      <c r="Q34" s="83"/>
      <c r="R34" s="83"/>
      <c r="S34" s="83"/>
      <c r="T34" s="83"/>
      <c r="U34" s="83"/>
      <c r="V34" s="40">
        <f>SUM(W34:Y34)</f>
        <v>0</v>
      </c>
      <c r="W34" s="40">
        <v>0</v>
      </c>
      <c r="X34" s="84">
        <f>M34</f>
        <v>0</v>
      </c>
      <c r="Y34" s="40">
        <v>0</v>
      </c>
      <c r="Z34" s="41"/>
    </row>
    <row r="35" spans="1:26" ht="21" customHeight="1" x14ac:dyDescent="0.15">
      <c r="A35" s="75"/>
      <c r="B35" s="83"/>
      <c r="C35" s="83"/>
      <c r="D35" s="102" t="s">
        <v>154</v>
      </c>
      <c r="E35" s="102"/>
      <c r="F35" s="103">
        <f>'중기사용료 목록'!$G$5</f>
        <v>7111</v>
      </c>
      <c r="G35" s="103"/>
      <c r="H35" s="72" t="s">
        <v>150</v>
      </c>
      <c r="I35" s="102">
        <f>G32</f>
        <v>2.8000000000000001E-2</v>
      </c>
      <c r="J35" s="102"/>
      <c r="K35" s="83" t="s">
        <v>157</v>
      </c>
      <c r="L35" s="72" t="s">
        <v>151</v>
      </c>
      <c r="M35" s="103">
        <f>TRUNC(F35*I35,0)</f>
        <v>199</v>
      </c>
      <c r="N35" s="103"/>
      <c r="O35" s="83" t="s">
        <v>161</v>
      </c>
      <c r="P35" s="83"/>
      <c r="Q35" s="83"/>
      <c r="R35" s="83"/>
      <c r="S35" s="83"/>
      <c r="T35" s="83"/>
      <c r="U35" s="83"/>
      <c r="V35" s="40">
        <f>SUM(W35:Y35)</f>
        <v>199</v>
      </c>
      <c r="W35" s="40">
        <v>0</v>
      </c>
      <c r="X35" s="84">
        <v>0</v>
      </c>
      <c r="Y35" s="40">
        <f>M35</f>
        <v>199</v>
      </c>
      <c r="Z35" s="41"/>
    </row>
    <row r="36" spans="1:26" ht="21" customHeight="1" x14ac:dyDescent="0.15">
      <c r="A36" s="75" t="s">
        <v>128</v>
      </c>
      <c r="B36" s="83"/>
      <c r="C36" s="83"/>
      <c r="D36" s="83"/>
      <c r="E36" s="83"/>
      <c r="F36" s="83"/>
      <c r="G36" s="83"/>
      <c r="H36" s="83"/>
      <c r="I36" s="83"/>
      <c r="J36" s="83"/>
      <c r="K36" s="83"/>
      <c r="L36" s="72"/>
      <c r="M36" s="83"/>
      <c r="N36" s="83"/>
      <c r="O36" s="83"/>
      <c r="P36" s="83"/>
      <c r="Q36" s="83"/>
      <c r="R36" s="83"/>
      <c r="S36" s="83"/>
      <c r="T36" s="83"/>
      <c r="U36" s="83"/>
      <c r="V36" s="40">
        <f>SUM(W36:Y36)</f>
        <v>199</v>
      </c>
      <c r="W36" s="40">
        <f>SUM(W33:W35)</f>
        <v>0</v>
      </c>
      <c r="X36" s="40">
        <f>SUM(X33:X35)</f>
        <v>0</v>
      </c>
      <c r="Y36" s="40">
        <f>SUM(Y33:Y35)</f>
        <v>199</v>
      </c>
      <c r="Z36" s="41"/>
    </row>
    <row r="37" spans="1:26" ht="21" customHeight="1" x14ac:dyDescent="0.15">
      <c r="A37" s="75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72"/>
      <c r="M37" s="83"/>
      <c r="N37" s="83"/>
      <c r="O37" s="83"/>
      <c r="P37" s="83"/>
      <c r="Q37" s="83"/>
      <c r="R37" s="83"/>
      <c r="S37" s="83"/>
      <c r="T37" s="83"/>
      <c r="U37" s="83"/>
      <c r="V37" s="40"/>
      <c r="W37" s="40"/>
      <c r="X37" s="84"/>
      <c r="Y37" s="40"/>
      <c r="Z37" s="41"/>
    </row>
    <row r="38" spans="1:26" ht="21" customHeight="1" x14ac:dyDescent="0.15">
      <c r="A38" s="75" t="s">
        <v>214</v>
      </c>
      <c r="B38" s="83"/>
      <c r="C38" s="83"/>
      <c r="D38" s="83"/>
      <c r="E38" s="83"/>
      <c r="F38" s="83"/>
      <c r="G38" s="102">
        <v>2.5000000000000001E-2</v>
      </c>
      <c r="H38" s="102"/>
      <c r="I38" s="83" t="s">
        <v>157</v>
      </c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40"/>
      <c r="W38" s="40"/>
      <c r="X38" s="84"/>
      <c r="Y38" s="40"/>
      <c r="Z38" s="41"/>
    </row>
    <row r="39" spans="1:26" ht="21" customHeight="1" x14ac:dyDescent="0.15">
      <c r="A39" s="75"/>
      <c r="B39" s="83"/>
      <c r="C39" s="83"/>
      <c r="D39" s="102" t="s">
        <v>152</v>
      </c>
      <c r="E39" s="102"/>
      <c r="F39" s="103">
        <f>'중기사용료 목록'!$E$9</f>
        <v>6211</v>
      </c>
      <c r="G39" s="103"/>
      <c r="H39" s="72" t="s">
        <v>150</v>
      </c>
      <c r="I39" s="102">
        <f>G38</f>
        <v>2.5000000000000001E-2</v>
      </c>
      <c r="J39" s="102"/>
      <c r="K39" s="83" t="s">
        <v>157</v>
      </c>
      <c r="L39" s="72" t="s">
        <v>151</v>
      </c>
      <c r="M39" s="103">
        <f>TRUNC(F39*I39,0)</f>
        <v>155</v>
      </c>
      <c r="N39" s="103"/>
      <c r="O39" s="83" t="s">
        <v>161</v>
      </c>
      <c r="P39" s="83"/>
      <c r="Q39" s="83"/>
      <c r="R39" s="83"/>
      <c r="S39" s="83"/>
      <c r="T39" s="83"/>
      <c r="U39" s="83"/>
      <c r="V39" s="40">
        <f>SUM(W39:Y39)</f>
        <v>155</v>
      </c>
      <c r="W39" s="40">
        <f>M39</f>
        <v>155</v>
      </c>
      <c r="X39" s="84">
        <v>0</v>
      </c>
      <c r="Y39" s="40">
        <v>0</v>
      </c>
      <c r="Z39" s="41"/>
    </row>
    <row r="40" spans="1:26" ht="21" customHeight="1" x14ac:dyDescent="0.15">
      <c r="A40" s="75"/>
      <c r="B40" s="83"/>
      <c r="C40" s="83"/>
      <c r="D40" s="102" t="s">
        <v>153</v>
      </c>
      <c r="E40" s="102"/>
      <c r="F40" s="103">
        <f>'중기사용료 목록'!$F$9</f>
        <v>36224</v>
      </c>
      <c r="G40" s="103"/>
      <c r="H40" s="72" t="s">
        <v>150</v>
      </c>
      <c r="I40" s="102">
        <f>G38</f>
        <v>2.5000000000000001E-2</v>
      </c>
      <c r="J40" s="102"/>
      <c r="K40" s="83" t="s">
        <v>157</v>
      </c>
      <c r="L40" s="72" t="s">
        <v>151</v>
      </c>
      <c r="M40" s="103">
        <f>TRUNC(F40*I40,0)</f>
        <v>905</v>
      </c>
      <c r="N40" s="103"/>
      <c r="O40" s="83" t="s">
        <v>161</v>
      </c>
      <c r="P40" s="83"/>
      <c r="Q40" s="83"/>
      <c r="R40" s="83"/>
      <c r="S40" s="83"/>
      <c r="T40" s="83"/>
      <c r="U40" s="83"/>
      <c r="V40" s="40">
        <f>SUM(W40:Y40)</f>
        <v>905</v>
      </c>
      <c r="W40" s="40">
        <v>0</v>
      </c>
      <c r="X40" s="84">
        <f>M40</f>
        <v>905</v>
      </c>
      <c r="Y40" s="40">
        <v>0</v>
      </c>
      <c r="Z40" s="41"/>
    </row>
    <row r="41" spans="1:26" ht="21" customHeight="1" x14ac:dyDescent="0.15">
      <c r="A41" s="75"/>
      <c r="B41" s="83"/>
      <c r="C41" s="83"/>
      <c r="D41" s="102" t="s">
        <v>154</v>
      </c>
      <c r="E41" s="102"/>
      <c r="F41" s="103">
        <f>'중기사용료 목록'!$G$9</f>
        <v>9326</v>
      </c>
      <c r="G41" s="103"/>
      <c r="H41" s="72" t="s">
        <v>150</v>
      </c>
      <c r="I41" s="102">
        <f>G38</f>
        <v>2.5000000000000001E-2</v>
      </c>
      <c r="J41" s="102"/>
      <c r="K41" s="83" t="s">
        <v>157</v>
      </c>
      <c r="L41" s="72" t="s">
        <v>151</v>
      </c>
      <c r="M41" s="103">
        <f>TRUNC(F41*I41,0)</f>
        <v>233</v>
      </c>
      <c r="N41" s="103"/>
      <c r="O41" s="83" t="s">
        <v>161</v>
      </c>
      <c r="P41" s="83"/>
      <c r="Q41" s="83"/>
      <c r="R41" s="83"/>
      <c r="S41" s="83"/>
      <c r="T41" s="83"/>
      <c r="U41" s="83"/>
      <c r="V41" s="40">
        <f>SUM(W41:Y41)</f>
        <v>233</v>
      </c>
      <c r="W41" s="40">
        <v>0</v>
      </c>
      <c r="X41" s="84">
        <v>0</v>
      </c>
      <c r="Y41" s="40">
        <f>M41</f>
        <v>233</v>
      </c>
      <c r="Z41" s="41"/>
    </row>
    <row r="42" spans="1:26" ht="21" customHeight="1" x14ac:dyDescent="0.15">
      <c r="A42" s="75" t="s">
        <v>128</v>
      </c>
      <c r="B42" s="83"/>
      <c r="C42" s="83"/>
      <c r="D42" s="83"/>
      <c r="E42" s="83"/>
      <c r="F42" s="83"/>
      <c r="G42" s="83"/>
      <c r="H42" s="83"/>
      <c r="I42" s="83"/>
      <c r="J42" s="83"/>
      <c r="K42" s="83"/>
      <c r="L42" s="72"/>
      <c r="M42" s="83"/>
      <c r="N42" s="83"/>
      <c r="O42" s="83"/>
      <c r="P42" s="83"/>
      <c r="Q42" s="83"/>
      <c r="R42" s="83"/>
      <c r="S42" s="83"/>
      <c r="T42" s="83"/>
      <c r="U42" s="83"/>
      <c r="V42" s="40">
        <f>SUM(W42:Y42)</f>
        <v>1293</v>
      </c>
      <c r="W42" s="40">
        <f>SUM(W39:W41)</f>
        <v>155</v>
      </c>
      <c r="X42" s="40">
        <f>SUM(X39:X41)</f>
        <v>905</v>
      </c>
      <c r="Y42" s="40">
        <f>SUM(Y39:Y41)</f>
        <v>233</v>
      </c>
      <c r="Z42" s="41"/>
    </row>
    <row r="43" spans="1:26" ht="21" customHeight="1" x14ac:dyDescent="0.15">
      <c r="A43" s="75"/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72"/>
      <c r="M43" s="83"/>
      <c r="N43" s="83"/>
      <c r="O43" s="83"/>
      <c r="P43" s="83"/>
      <c r="Q43" s="83"/>
      <c r="R43" s="83"/>
      <c r="S43" s="83"/>
      <c r="T43" s="83"/>
      <c r="U43" s="83"/>
      <c r="V43" s="40"/>
      <c r="W43" s="40"/>
      <c r="X43" s="84"/>
      <c r="Y43" s="40"/>
      <c r="Z43" s="41"/>
    </row>
    <row r="44" spans="1:26" ht="21" customHeight="1" x14ac:dyDescent="0.15">
      <c r="A44" s="75" t="s">
        <v>268</v>
      </c>
      <c r="B44" s="83"/>
      <c r="C44" s="83"/>
      <c r="D44" s="83"/>
      <c r="E44" s="83"/>
      <c r="F44" s="83"/>
      <c r="G44" s="102">
        <v>2.5000000000000001E-2</v>
      </c>
      <c r="H44" s="102"/>
      <c r="I44" s="83" t="s">
        <v>157</v>
      </c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40"/>
      <c r="W44" s="40"/>
      <c r="X44" s="84"/>
      <c r="Y44" s="40"/>
      <c r="Z44" s="41"/>
    </row>
    <row r="45" spans="1:26" ht="21" customHeight="1" x14ac:dyDescent="0.15">
      <c r="A45" s="75"/>
      <c r="B45" s="83"/>
      <c r="C45" s="83"/>
      <c r="D45" s="102" t="s">
        <v>152</v>
      </c>
      <c r="E45" s="102"/>
      <c r="F45" s="103">
        <f>'중기사용료 목록'!$E$11</f>
        <v>11205</v>
      </c>
      <c r="G45" s="103"/>
      <c r="H45" s="72" t="s">
        <v>150</v>
      </c>
      <c r="I45" s="102">
        <f>G44</f>
        <v>2.5000000000000001E-2</v>
      </c>
      <c r="J45" s="102"/>
      <c r="K45" s="83" t="s">
        <v>157</v>
      </c>
      <c r="L45" s="72" t="s">
        <v>151</v>
      </c>
      <c r="M45" s="103">
        <f>TRUNC(F45*I45,0)</f>
        <v>280</v>
      </c>
      <c r="N45" s="103"/>
      <c r="O45" s="83" t="s">
        <v>161</v>
      </c>
      <c r="P45" s="83"/>
      <c r="Q45" s="83"/>
      <c r="R45" s="83"/>
      <c r="S45" s="83"/>
      <c r="T45" s="83"/>
      <c r="U45" s="83"/>
      <c r="V45" s="40">
        <f>SUM(W45:Y45)</f>
        <v>280</v>
      </c>
      <c r="W45" s="40">
        <f>M45</f>
        <v>280</v>
      </c>
      <c r="X45" s="84">
        <v>0</v>
      </c>
      <c r="Y45" s="40">
        <v>0</v>
      </c>
      <c r="Z45" s="41"/>
    </row>
    <row r="46" spans="1:26" ht="21" customHeight="1" x14ac:dyDescent="0.15">
      <c r="A46" s="75"/>
      <c r="B46" s="83"/>
      <c r="C46" s="83"/>
      <c r="D46" s="102" t="s">
        <v>153</v>
      </c>
      <c r="E46" s="102"/>
      <c r="F46" s="103">
        <f>'중기사용료 목록'!$F$11</f>
        <v>36224</v>
      </c>
      <c r="G46" s="103"/>
      <c r="H46" s="72" t="s">
        <v>150</v>
      </c>
      <c r="I46" s="102">
        <f>G44</f>
        <v>2.5000000000000001E-2</v>
      </c>
      <c r="J46" s="102"/>
      <c r="K46" s="83" t="s">
        <v>157</v>
      </c>
      <c r="L46" s="72" t="s">
        <v>151</v>
      </c>
      <c r="M46" s="103">
        <f>TRUNC(F46*I46,0)</f>
        <v>905</v>
      </c>
      <c r="N46" s="103"/>
      <c r="O46" s="83" t="s">
        <v>161</v>
      </c>
      <c r="P46" s="83"/>
      <c r="Q46" s="83"/>
      <c r="R46" s="83"/>
      <c r="S46" s="83"/>
      <c r="T46" s="83"/>
      <c r="U46" s="83"/>
      <c r="V46" s="40">
        <f>SUM(W46:Y46)</f>
        <v>905</v>
      </c>
      <c r="W46" s="40">
        <v>0</v>
      </c>
      <c r="X46" s="84">
        <f>M46</f>
        <v>905</v>
      </c>
      <c r="Y46" s="40">
        <v>0</v>
      </c>
      <c r="Z46" s="41"/>
    </row>
    <row r="47" spans="1:26" ht="21" customHeight="1" x14ac:dyDescent="0.15">
      <c r="A47" s="75"/>
      <c r="B47" s="83"/>
      <c r="C47" s="83"/>
      <c r="D47" s="102" t="s">
        <v>154</v>
      </c>
      <c r="E47" s="102"/>
      <c r="F47" s="103">
        <f>'중기사용료 목록'!$G$11</f>
        <v>7511</v>
      </c>
      <c r="G47" s="103"/>
      <c r="H47" s="72" t="s">
        <v>150</v>
      </c>
      <c r="I47" s="102">
        <f>G44</f>
        <v>2.5000000000000001E-2</v>
      </c>
      <c r="J47" s="102"/>
      <c r="K47" s="83" t="s">
        <v>157</v>
      </c>
      <c r="L47" s="72" t="s">
        <v>151</v>
      </c>
      <c r="M47" s="103">
        <f>TRUNC(F47*I47,0)</f>
        <v>187</v>
      </c>
      <c r="N47" s="103"/>
      <c r="O47" s="83" t="s">
        <v>161</v>
      </c>
      <c r="P47" s="83"/>
      <c r="Q47" s="83"/>
      <c r="R47" s="83"/>
      <c r="S47" s="83"/>
      <c r="T47" s="83"/>
      <c r="U47" s="83"/>
      <c r="V47" s="40">
        <f>SUM(W47:Y47)</f>
        <v>187</v>
      </c>
      <c r="W47" s="40">
        <v>0</v>
      </c>
      <c r="X47" s="84">
        <v>0</v>
      </c>
      <c r="Y47" s="40">
        <f>M47</f>
        <v>187</v>
      </c>
      <c r="Z47" s="41"/>
    </row>
    <row r="48" spans="1:26" ht="21" customHeight="1" x14ac:dyDescent="0.15">
      <c r="A48" s="75" t="s">
        <v>128</v>
      </c>
      <c r="B48" s="83"/>
      <c r="C48" s="83"/>
      <c r="D48" s="83"/>
      <c r="E48" s="83"/>
      <c r="F48" s="83"/>
      <c r="G48" s="83"/>
      <c r="H48" s="83"/>
      <c r="I48" s="83"/>
      <c r="J48" s="83"/>
      <c r="K48" s="83"/>
      <c r="L48" s="72"/>
      <c r="M48" s="83"/>
      <c r="N48" s="83"/>
      <c r="O48" s="83"/>
      <c r="P48" s="83"/>
      <c r="Q48" s="83"/>
      <c r="R48" s="83"/>
      <c r="S48" s="83"/>
      <c r="T48" s="83"/>
      <c r="U48" s="83"/>
      <c r="V48" s="40">
        <f>SUM(W48:Y48)</f>
        <v>1372</v>
      </c>
      <c r="W48" s="40">
        <f>SUM(W45:W47)</f>
        <v>280</v>
      </c>
      <c r="X48" s="40">
        <f>SUM(X45:X47)</f>
        <v>905</v>
      </c>
      <c r="Y48" s="40">
        <f>SUM(Y45:Y47)</f>
        <v>187</v>
      </c>
      <c r="Z48" s="41"/>
    </row>
    <row r="49" spans="1:26" ht="21" customHeight="1" x14ac:dyDescent="0.15">
      <c r="A49" s="75"/>
      <c r="B49" s="83"/>
      <c r="C49" s="83"/>
      <c r="D49" s="83"/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40"/>
      <c r="W49" s="40"/>
      <c r="X49" s="84"/>
      <c r="Y49" s="40"/>
      <c r="Z49" s="41"/>
    </row>
    <row r="50" spans="1:26" ht="21" customHeight="1" x14ac:dyDescent="0.15">
      <c r="A50" s="75" t="s">
        <v>220</v>
      </c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3"/>
      <c r="T50" s="83"/>
      <c r="U50" s="83"/>
      <c r="V50" s="40"/>
      <c r="W50" s="40"/>
      <c r="X50" s="84"/>
      <c r="Y50" s="40"/>
      <c r="Z50" s="41"/>
    </row>
    <row r="51" spans="1:26" ht="21" customHeight="1" x14ac:dyDescent="0.15">
      <c r="A51" s="75" t="s">
        <v>269</v>
      </c>
      <c r="B51" s="83"/>
      <c r="C51" s="83"/>
      <c r="D51" s="102" t="s">
        <v>152</v>
      </c>
      <c r="E51" s="102"/>
      <c r="F51" s="103">
        <f>자재조서!$D$5</f>
        <v>150</v>
      </c>
      <c r="G51" s="103"/>
      <c r="H51" s="72" t="s">
        <v>150</v>
      </c>
      <c r="I51" s="102">
        <v>12</v>
      </c>
      <c r="J51" s="102"/>
      <c r="K51" s="83" t="s">
        <v>215</v>
      </c>
      <c r="L51" s="72" t="s">
        <v>151</v>
      </c>
      <c r="M51" s="103">
        <f>TRUNC(F51*I51,0)</f>
        <v>1800</v>
      </c>
      <c r="N51" s="103"/>
      <c r="O51" s="83" t="s">
        <v>161</v>
      </c>
      <c r="P51" s="83"/>
      <c r="Q51" s="83"/>
      <c r="R51" s="83"/>
      <c r="S51" s="83"/>
      <c r="T51" s="83"/>
      <c r="U51" s="83"/>
      <c r="V51" s="40">
        <f>SUM(W51:Y51)</f>
        <v>1800</v>
      </c>
      <c r="W51" s="40">
        <f>M51</f>
        <v>1800</v>
      </c>
      <c r="X51" s="84">
        <v>0</v>
      </c>
      <c r="Y51" s="40">
        <v>0</v>
      </c>
      <c r="Z51" s="41"/>
    </row>
    <row r="52" spans="1:26" ht="21" customHeight="1" x14ac:dyDescent="0.15">
      <c r="A52" s="75" t="s">
        <v>128</v>
      </c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40">
        <f>SUM(W52:Y52)</f>
        <v>1800</v>
      </c>
      <c r="W52" s="40">
        <f>SUM(W51)</f>
        <v>1800</v>
      </c>
      <c r="X52" s="84">
        <f>SUM(X51)</f>
        <v>0</v>
      </c>
      <c r="Y52" s="40">
        <f>SUM(Y51)</f>
        <v>0</v>
      </c>
      <c r="Z52" s="41"/>
    </row>
    <row r="53" spans="1:26" ht="21" customHeight="1" x14ac:dyDescent="0.15">
      <c r="A53" s="75"/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40"/>
      <c r="W53" s="40"/>
      <c r="X53" s="84"/>
      <c r="Y53" s="40"/>
      <c r="Z53" s="41"/>
    </row>
    <row r="54" spans="1:26" ht="21" customHeight="1" x14ac:dyDescent="0.15">
      <c r="A54" s="75" t="s">
        <v>270</v>
      </c>
      <c r="B54" s="83"/>
      <c r="C54" s="83"/>
      <c r="D54" s="102" t="s">
        <v>152</v>
      </c>
      <c r="E54" s="102"/>
      <c r="F54" s="103">
        <f>자재조서!$D$7</f>
        <v>25000</v>
      </c>
      <c r="G54" s="103"/>
      <c r="H54" s="72" t="s">
        <v>150</v>
      </c>
      <c r="I54" s="102">
        <v>1.2999999999999999E-2</v>
      </c>
      <c r="J54" s="102"/>
      <c r="K54" s="83" t="s">
        <v>215</v>
      </c>
      <c r="L54" s="72" t="s">
        <v>151</v>
      </c>
      <c r="M54" s="103">
        <f>TRUNC(F54*I54,0)</f>
        <v>325</v>
      </c>
      <c r="N54" s="103"/>
      <c r="O54" s="83" t="s">
        <v>161</v>
      </c>
      <c r="P54" s="83"/>
      <c r="Q54" s="83"/>
      <c r="R54" s="83"/>
      <c r="S54" s="83"/>
      <c r="T54" s="83"/>
      <c r="U54" s="83"/>
      <c r="V54" s="40">
        <f>SUM(W54:Y54)</f>
        <v>325</v>
      </c>
      <c r="W54" s="40">
        <f>M54</f>
        <v>325</v>
      </c>
      <c r="X54" s="84">
        <v>0</v>
      </c>
      <c r="Y54" s="40">
        <v>0</v>
      </c>
      <c r="Z54" s="41"/>
    </row>
    <row r="55" spans="1:26" ht="21" customHeight="1" x14ac:dyDescent="0.15">
      <c r="A55" s="75" t="s">
        <v>128</v>
      </c>
      <c r="B55" s="83"/>
      <c r="C55" s="83"/>
      <c r="D55" s="83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40">
        <f>SUM(W55:Y55)</f>
        <v>325</v>
      </c>
      <c r="W55" s="40">
        <f>SUM(W54)</f>
        <v>325</v>
      </c>
      <c r="X55" s="84">
        <f>SUM(X54)</f>
        <v>0</v>
      </c>
      <c r="Y55" s="40">
        <f>SUM(Y54)</f>
        <v>0</v>
      </c>
      <c r="Z55" s="41"/>
    </row>
    <row r="56" spans="1:26" ht="21" customHeight="1" x14ac:dyDescent="0.15">
      <c r="A56" s="75"/>
      <c r="B56" s="83"/>
      <c r="C56" s="83"/>
      <c r="D56" s="83"/>
      <c r="E56" s="83"/>
      <c r="F56" s="83"/>
      <c r="G56" s="83"/>
      <c r="H56" s="83"/>
      <c r="I56" s="83"/>
      <c r="J56" s="83"/>
      <c r="K56" s="83"/>
      <c r="L56" s="83"/>
      <c r="M56" s="83"/>
      <c r="N56" s="83"/>
      <c r="O56" s="83"/>
      <c r="P56" s="83"/>
      <c r="Q56" s="83"/>
      <c r="R56" s="83"/>
      <c r="S56" s="83"/>
      <c r="T56" s="83"/>
      <c r="U56" s="83"/>
      <c r="V56" s="40"/>
      <c r="W56" s="40"/>
      <c r="X56" s="84"/>
      <c r="Y56" s="40"/>
      <c r="Z56" s="41"/>
    </row>
    <row r="57" spans="1:26" ht="21" customHeight="1" x14ac:dyDescent="0.15">
      <c r="A57" s="75" t="s">
        <v>271</v>
      </c>
      <c r="B57" s="83"/>
      <c r="C57" s="83"/>
      <c r="D57" s="102" t="s">
        <v>152</v>
      </c>
      <c r="E57" s="102"/>
      <c r="F57" s="103">
        <f>자재조서!$D$8</f>
        <v>1500</v>
      </c>
      <c r="G57" s="103"/>
      <c r="H57" s="72" t="s">
        <v>150</v>
      </c>
      <c r="I57" s="102">
        <v>0.16</v>
      </c>
      <c r="J57" s="102"/>
      <c r="K57" s="83" t="s">
        <v>215</v>
      </c>
      <c r="L57" s="72" t="s">
        <v>151</v>
      </c>
      <c r="M57" s="103">
        <f>TRUNC(F57*I57,0)</f>
        <v>240</v>
      </c>
      <c r="N57" s="103"/>
      <c r="O57" s="83" t="s">
        <v>161</v>
      </c>
      <c r="P57" s="83"/>
      <c r="Q57" s="83"/>
      <c r="R57" s="83"/>
      <c r="S57" s="83"/>
      <c r="T57" s="83"/>
      <c r="U57" s="83"/>
      <c r="V57" s="40">
        <f>SUM(W57:Y57)</f>
        <v>240</v>
      </c>
      <c r="W57" s="40">
        <f>M57</f>
        <v>240</v>
      </c>
      <c r="X57" s="84">
        <v>0</v>
      </c>
      <c r="Y57" s="40">
        <v>0</v>
      </c>
      <c r="Z57" s="41"/>
    </row>
    <row r="58" spans="1:26" ht="21" customHeight="1" x14ac:dyDescent="0.15">
      <c r="A58" s="75" t="s">
        <v>128</v>
      </c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83"/>
      <c r="R58" s="83"/>
      <c r="S58" s="83"/>
      <c r="T58" s="83"/>
      <c r="U58" s="83"/>
      <c r="V58" s="40">
        <f>SUM(W58:Y58)</f>
        <v>240</v>
      </c>
      <c r="W58" s="40">
        <f>SUM(W57)</f>
        <v>240</v>
      </c>
      <c r="X58" s="84">
        <f>SUM(X57)</f>
        <v>0</v>
      </c>
      <c r="Y58" s="40">
        <f>SUM(Y57)</f>
        <v>0</v>
      </c>
      <c r="Z58" s="41"/>
    </row>
    <row r="59" spans="1:26" ht="21" customHeight="1" x14ac:dyDescent="0.15">
      <c r="A59" s="75"/>
      <c r="B59" s="83"/>
      <c r="C59" s="83"/>
      <c r="D59" s="83"/>
      <c r="E59" s="83"/>
      <c r="F59" s="83"/>
      <c r="G59" s="83"/>
      <c r="H59" s="83"/>
      <c r="I59" s="83"/>
      <c r="J59" s="83"/>
      <c r="K59" s="83"/>
      <c r="L59" s="83"/>
      <c r="M59" s="83"/>
      <c r="N59" s="83"/>
      <c r="O59" s="83"/>
      <c r="P59" s="83"/>
      <c r="Q59" s="83"/>
      <c r="R59" s="83"/>
      <c r="S59" s="83"/>
      <c r="T59" s="83"/>
      <c r="U59" s="83"/>
      <c r="V59" s="40"/>
      <c r="W59" s="40"/>
      <c r="X59" s="84"/>
      <c r="Y59" s="40"/>
      <c r="Z59" s="41"/>
    </row>
    <row r="60" spans="1:26" ht="21" customHeight="1" x14ac:dyDescent="0.15">
      <c r="A60" s="75" t="s">
        <v>272</v>
      </c>
      <c r="B60" s="83"/>
      <c r="C60" s="83"/>
      <c r="D60" s="102" t="s">
        <v>152</v>
      </c>
      <c r="E60" s="102"/>
      <c r="F60" s="103">
        <f>자재조서!$D$9</f>
        <v>2500</v>
      </c>
      <c r="G60" s="103"/>
      <c r="H60" s="72" t="s">
        <v>150</v>
      </c>
      <c r="I60" s="102">
        <v>0.14000000000000001</v>
      </c>
      <c r="J60" s="102"/>
      <c r="K60" s="83" t="s">
        <v>215</v>
      </c>
      <c r="L60" s="72" t="s">
        <v>151</v>
      </c>
      <c r="M60" s="103">
        <f>TRUNC(F60*I60,0)</f>
        <v>350</v>
      </c>
      <c r="N60" s="103"/>
      <c r="O60" s="83" t="s">
        <v>161</v>
      </c>
      <c r="P60" s="83"/>
      <c r="Q60" s="83"/>
      <c r="R60" s="83"/>
      <c r="S60" s="83"/>
      <c r="T60" s="83"/>
      <c r="U60" s="83"/>
      <c r="V60" s="40">
        <f>SUM(W60:Y60)</f>
        <v>350</v>
      </c>
      <c r="W60" s="40">
        <f>M60</f>
        <v>350</v>
      </c>
      <c r="X60" s="84">
        <v>0</v>
      </c>
      <c r="Y60" s="40">
        <v>0</v>
      </c>
      <c r="Z60" s="41"/>
    </row>
    <row r="61" spans="1:26" ht="21" customHeight="1" x14ac:dyDescent="0.15">
      <c r="A61" s="75" t="s">
        <v>128</v>
      </c>
      <c r="B61" s="83"/>
      <c r="C61" s="83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83"/>
      <c r="Q61" s="83"/>
      <c r="R61" s="83"/>
      <c r="S61" s="83"/>
      <c r="T61" s="83"/>
      <c r="U61" s="83"/>
      <c r="V61" s="40">
        <f>SUM(W61:Y61)</f>
        <v>350</v>
      </c>
      <c r="W61" s="40">
        <f>SUM(W60)</f>
        <v>350</v>
      </c>
      <c r="X61" s="84">
        <f>SUM(X60)</f>
        <v>0</v>
      </c>
      <c r="Y61" s="40">
        <f>SUM(Y60)</f>
        <v>0</v>
      </c>
      <c r="Z61" s="41"/>
    </row>
    <row r="62" spans="1:26" ht="21" customHeight="1" x14ac:dyDescent="0.15">
      <c r="A62" s="75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3"/>
      <c r="T62" s="83"/>
      <c r="U62" s="83"/>
      <c r="V62" s="40"/>
      <c r="W62" s="40"/>
      <c r="X62" s="84"/>
      <c r="Y62" s="40"/>
      <c r="Z62" s="41"/>
    </row>
    <row r="63" spans="1:26" ht="21" customHeight="1" x14ac:dyDescent="0.15">
      <c r="A63" s="75" t="s">
        <v>273</v>
      </c>
      <c r="B63" s="83"/>
      <c r="C63" s="83"/>
      <c r="D63" s="102" t="s">
        <v>152</v>
      </c>
      <c r="E63" s="102"/>
      <c r="F63" s="103">
        <f>자재조서!$D$4</f>
        <v>18000</v>
      </c>
      <c r="G63" s="103"/>
      <c r="H63" s="72" t="s">
        <v>150</v>
      </c>
      <c r="I63" s="102">
        <v>0.02</v>
      </c>
      <c r="J63" s="102"/>
      <c r="K63" s="83" t="s">
        <v>274</v>
      </c>
      <c r="L63" s="72" t="s">
        <v>151</v>
      </c>
      <c r="M63" s="103">
        <f>TRUNC(F63*I63,0)</f>
        <v>360</v>
      </c>
      <c r="N63" s="103"/>
      <c r="O63" s="83" t="s">
        <v>161</v>
      </c>
      <c r="P63" s="83"/>
      <c r="Q63" s="83"/>
      <c r="R63" s="83"/>
      <c r="S63" s="83"/>
      <c r="T63" s="83"/>
      <c r="U63" s="83"/>
      <c r="V63" s="40">
        <f>SUM(W63:Y63)</f>
        <v>360</v>
      </c>
      <c r="W63" s="40">
        <f>M63</f>
        <v>360</v>
      </c>
      <c r="X63" s="84">
        <v>0</v>
      </c>
      <c r="Y63" s="40">
        <v>0</v>
      </c>
      <c r="Z63" s="41"/>
    </row>
    <row r="64" spans="1:26" ht="21" customHeight="1" x14ac:dyDescent="0.15">
      <c r="A64" s="75" t="s">
        <v>128</v>
      </c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40">
        <f>SUM(W64:Y64)</f>
        <v>360</v>
      </c>
      <c r="W64" s="40">
        <f>SUM(W63)</f>
        <v>360</v>
      </c>
      <c r="X64" s="84">
        <f>SUM(X63)</f>
        <v>0</v>
      </c>
      <c r="Y64" s="40">
        <f>SUM(Y63)</f>
        <v>0</v>
      </c>
      <c r="Z64" s="41"/>
    </row>
    <row r="65" spans="1:27" ht="21" customHeight="1" x14ac:dyDescent="0.15">
      <c r="A65" s="75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40"/>
      <c r="W65" s="40"/>
      <c r="X65" s="84"/>
      <c r="Y65" s="40"/>
      <c r="Z65" s="41"/>
    </row>
    <row r="66" spans="1:27" ht="21" customHeight="1" x14ac:dyDescent="0.15">
      <c r="A66" s="75" t="s">
        <v>158</v>
      </c>
      <c r="B66" s="83"/>
      <c r="C66" s="83"/>
      <c r="D66" s="83"/>
      <c r="E66" s="83" t="s">
        <v>159</v>
      </c>
      <c r="F66" s="83"/>
      <c r="G66" s="83">
        <v>3</v>
      </c>
      <c r="H66" s="72" t="s">
        <v>156</v>
      </c>
      <c r="I66" s="83"/>
      <c r="J66" s="83"/>
      <c r="K66" s="83"/>
      <c r="L66" s="72"/>
      <c r="M66" s="83"/>
      <c r="N66" s="83"/>
      <c r="O66" s="83"/>
      <c r="P66" s="83"/>
      <c r="Q66" s="83"/>
      <c r="R66" s="83"/>
      <c r="S66" s="83"/>
      <c r="T66" s="83"/>
      <c r="U66" s="83"/>
      <c r="V66" s="40"/>
      <c r="W66" s="40"/>
      <c r="X66" s="84"/>
      <c r="Y66" s="40"/>
      <c r="Z66" s="41"/>
    </row>
    <row r="67" spans="1:27" ht="21" customHeight="1" x14ac:dyDescent="0.15">
      <c r="A67" s="75"/>
      <c r="B67" s="83"/>
      <c r="C67" s="83"/>
      <c r="D67" s="102" t="s">
        <v>108</v>
      </c>
      <c r="E67" s="102"/>
      <c r="F67" s="103">
        <f>M63+M60+M57+M54+M51</f>
        <v>3075</v>
      </c>
      <c r="G67" s="103"/>
      <c r="H67" s="72" t="s">
        <v>150</v>
      </c>
      <c r="I67" s="102">
        <f>G66</f>
        <v>3</v>
      </c>
      <c r="J67" s="102"/>
      <c r="K67" s="83" t="s">
        <v>156</v>
      </c>
      <c r="L67" s="72" t="s">
        <v>151</v>
      </c>
      <c r="M67" s="103">
        <f>TRUNC(F67*I67%,0)</f>
        <v>92</v>
      </c>
      <c r="N67" s="103"/>
      <c r="O67" s="83" t="s">
        <v>161</v>
      </c>
      <c r="P67" s="83"/>
      <c r="Q67" s="83"/>
      <c r="R67" s="83"/>
      <c r="S67" s="83"/>
      <c r="T67" s="83"/>
      <c r="U67" s="83"/>
      <c r="V67" s="40">
        <f>SUM(W67:Y67)</f>
        <v>92</v>
      </c>
      <c r="W67" s="40">
        <f>M67</f>
        <v>92</v>
      </c>
      <c r="X67" s="84">
        <v>0</v>
      </c>
      <c r="Y67" s="40">
        <v>0</v>
      </c>
      <c r="Z67" s="41"/>
    </row>
    <row r="68" spans="1:27" ht="21" customHeight="1" x14ac:dyDescent="0.15">
      <c r="A68" s="42" t="s">
        <v>128</v>
      </c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43">
        <f>SUM(W68:Y68)</f>
        <v>92</v>
      </c>
      <c r="W68" s="43">
        <f>SUM(W67)</f>
        <v>92</v>
      </c>
      <c r="X68" s="74">
        <f>SUM(X67)</f>
        <v>0</v>
      </c>
      <c r="Y68" s="43">
        <f>SUM(Y67)</f>
        <v>0</v>
      </c>
      <c r="Z68" s="44"/>
    </row>
    <row r="69" spans="1:27" ht="21" customHeight="1" x14ac:dyDescent="0.15">
      <c r="A69" s="104">
        <f>A2+1</f>
        <v>2</v>
      </c>
      <c r="B69" s="105"/>
      <c r="C69" s="55"/>
      <c r="D69" s="55" t="s">
        <v>308</v>
      </c>
      <c r="E69" s="55"/>
      <c r="F69" s="55"/>
      <c r="G69" s="55" t="s">
        <v>307</v>
      </c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 t="s">
        <v>218</v>
      </c>
      <c r="U69" s="55"/>
      <c r="V69" s="39">
        <f>SUM(W69:Y69)</f>
        <v>14825</v>
      </c>
      <c r="W69" s="39">
        <f>W74+W78+W82+W86+W90+W97+W103+W109+W115+W121+W127+W133+W137+W140+W143+W147</f>
        <v>4319</v>
      </c>
      <c r="X69" s="39">
        <f>X74+X78+X82+X86+X90+X97+X103+X109+X115+X121+X127+X133+X137+X140+X143+X147</f>
        <v>8257</v>
      </c>
      <c r="Y69" s="39">
        <f>Y74+Y78+Y82+Y86+Y90+Y97+Y103+Y109+Y115+Y121+Y127+Y133+Y137+Y140+Y143+Y147</f>
        <v>2249</v>
      </c>
      <c r="Z69" s="54"/>
      <c r="AA69" s="38" t="str">
        <f>IF(W69+X69+Y69=V69,"O.K","N.G")</f>
        <v>O.K</v>
      </c>
    </row>
    <row r="70" spans="1:27" ht="21" customHeight="1" x14ac:dyDescent="0.15">
      <c r="A70" s="75" t="s">
        <v>264</v>
      </c>
      <c r="B70" s="83"/>
      <c r="C70" s="83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3"/>
      <c r="S70" s="83"/>
      <c r="T70" s="83"/>
      <c r="U70" s="83"/>
      <c r="V70" s="40"/>
      <c r="W70" s="40"/>
      <c r="X70" s="84"/>
      <c r="Y70" s="40"/>
      <c r="Z70" s="41" t="s">
        <v>217</v>
      </c>
    </row>
    <row r="71" spans="1:27" ht="21" customHeight="1" x14ac:dyDescent="0.15">
      <c r="A71" s="75" t="s">
        <v>266</v>
      </c>
      <c r="B71" s="83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3"/>
      <c r="S71" s="83"/>
      <c r="T71" s="83"/>
      <c r="U71" s="83"/>
      <c r="V71" s="40"/>
      <c r="W71" s="40"/>
      <c r="X71" s="84"/>
      <c r="Y71" s="40"/>
      <c r="Z71" s="41"/>
    </row>
    <row r="72" spans="1:27" ht="21" customHeight="1" x14ac:dyDescent="0.15">
      <c r="A72" s="75" t="s">
        <v>208</v>
      </c>
      <c r="B72" s="83"/>
      <c r="C72" s="83"/>
      <c r="D72" s="83"/>
      <c r="E72" s="83"/>
      <c r="F72" s="83"/>
      <c r="G72" s="102">
        <v>1.5E-3</v>
      </c>
      <c r="H72" s="102"/>
      <c r="I72" s="83" t="s">
        <v>155</v>
      </c>
      <c r="J72" s="83"/>
      <c r="K72" s="83"/>
      <c r="L72" s="83"/>
      <c r="M72" s="83"/>
      <c r="N72" s="83"/>
      <c r="O72" s="83"/>
      <c r="P72" s="83"/>
      <c r="Q72" s="83"/>
      <c r="R72" s="83"/>
      <c r="S72" s="83"/>
      <c r="T72" s="83"/>
      <c r="U72" s="83"/>
      <c r="V72" s="40"/>
      <c r="W72" s="40"/>
      <c r="X72" s="84"/>
      <c r="Y72" s="40"/>
      <c r="Z72" s="41" t="s">
        <v>265</v>
      </c>
    </row>
    <row r="73" spans="1:27" ht="21" customHeight="1" x14ac:dyDescent="0.15">
      <c r="A73" s="75"/>
      <c r="B73" s="83"/>
      <c r="C73" s="83"/>
      <c r="D73" s="102" t="s">
        <v>153</v>
      </c>
      <c r="E73" s="102"/>
      <c r="F73" s="103">
        <f>시중노임단가!$C$10</f>
        <v>180013</v>
      </c>
      <c r="G73" s="103"/>
      <c r="H73" s="72" t="s">
        <v>150</v>
      </c>
      <c r="I73" s="102">
        <f>G72</f>
        <v>1.5E-3</v>
      </c>
      <c r="J73" s="102"/>
      <c r="K73" s="83" t="s">
        <v>155</v>
      </c>
      <c r="L73" s="72" t="s">
        <v>151</v>
      </c>
      <c r="M73" s="103">
        <f>TRUNC(F73*I73,0)</f>
        <v>270</v>
      </c>
      <c r="N73" s="103"/>
      <c r="O73" s="83" t="s">
        <v>161</v>
      </c>
      <c r="P73" s="83"/>
      <c r="Q73" s="83"/>
      <c r="R73" s="83"/>
      <c r="S73" s="83"/>
      <c r="T73" s="83"/>
      <c r="U73" s="83"/>
      <c r="V73" s="40">
        <f>SUM(W73:Y73)</f>
        <v>270</v>
      </c>
      <c r="W73" s="40"/>
      <c r="X73" s="84">
        <f>M73</f>
        <v>270</v>
      </c>
      <c r="Y73" s="40"/>
      <c r="Z73" s="41"/>
    </row>
    <row r="74" spans="1:27" ht="21" customHeight="1" x14ac:dyDescent="0.15">
      <c r="A74" s="75" t="s">
        <v>128</v>
      </c>
      <c r="B74" s="83"/>
      <c r="C74" s="83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/>
      <c r="T74" s="83"/>
      <c r="U74" s="83"/>
      <c r="V74" s="40">
        <f>SUM(W74:Y74)</f>
        <v>270</v>
      </c>
      <c r="W74" s="40">
        <f>SUM(W73)</f>
        <v>0</v>
      </c>
      <c r="X74" s="84">
        <f>SUM(X73)</f>
        <v>270</v>
      </c>
      <c r="Y74" s="40">
        <f>SUM(Y73)</f>
        <v>0</v>
      </c>
      <c r="Z74" s="41"/>
    </row>
    <row r="75" spans="1:27" ht="21" customHeight="1" x14ac:dyDescent="0.15">
      <c r="A75" s="75"/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40"/>
      <c r="W75" s="40"/>
      <c r="X75" s="84"/>
      <c r="Y75" s="40"/>
      <c r="Z75" s="41"/>
    </row>
    <row r="76" spans="1:27" ht="21" customHeight="1" x14ac:dyDescent="0.15">
      <c r="A76" s="75" t="s">
        <v>209</v>
      </c>
      <c r="B76" s="83"/>
      <c r="C76" s="83"/>
      <c r="D76" s="83"/>
      <c r="E76" s="83"/>
      <c r="F76" s="83"/>
      <c r="G76" s="102">
        <v>4.4999999999999997E-3</v>
      </c>
      <c r="H76" s="102"/>
      <c r="I76" s="83" t="s">
        <v>155</v>
      </c>
      <c r="J76" s="83"/>
      <c r="K76" s="83"/>
      <c r="L76" s="83"/>
      <c r="M76" s="83"/>
      <c r="N76" s="83"/>
      <c r="O76" s="83"/>
      <c r="P76" s="83"/>
      <c r="Q76" s="83"/>
      <c r="R76" s="83"/>
      <c r="S76" s="83"/>
      <c r="T76" s="83"/>
      <c r="U76" s="83"/>
      <c r="V76" s="40"/>
      <c r="W76" s="40"/>
      <c r="X76" s="84"/>
      <c r="Y76" s="40"/>
      <c r="Z76" s="41"/>
    </row>
    <row r="77" spans="1:27" ht="21" customHeight="1" x14ac:dyDescent="0.15">
      <c r="A77" s="75"/>
      <c r="B77" s="83"/>
      <c r="C77" s="83"/>
      <c r="D77" s="102" t="s">
        <v>153</v>
      </c>
      <c r="E77" s="102"/>
      <c r="F77" s="103">
        <f>시중노임단가!$C$11</f>
        <v>179203</v>
      </c>
      <c r="G77" s="103"/>
      <c r="H77" s="72" t="s">
        <v>150</v>
      </c>
      <c r="I77" s="102">
        <f>G76</f>
        <v>4.4999999999999997E-3</v>
      </c>
      <c r="J77" s="102"/>
      <c r="K77" s="83" t="s">
        <v>155</v>
      </c>
      <c r="L77" s="72" t="s">
        <v>151</v>
      </c>
      <c r="M77" s="103">
        <f>TRUNC(F77*I77,0)</f>
        <v>806</v>
      </c>
      <c r="N77" s="103"/>
      <c r="O77" s="83" t="s">
        <v>161</v>
      </c>
      <c r="P77" s="83"/>
      <c r="Q77" s="83"/>
      <c r="R77" s="83"/>
      <c r="S77" s="83"/>
      <c r="T77" s="83"/>
      <c r="U77" s="83"/>
      <c r="V77" s="40">
        <f>SUM(W77:Y77)</f>
        <v>806</v>
      </c>
      <c r="W77" s="40"/>
      <c r="X77" s="84">
        <f>M77</f>
        <v>806</v>
      </c>
      <c r="Y77" s="40"/>
      <c r="Z77" s="41"/>
    </row>
    <row r="78" spans="1:27" ht="21" customHeight="1" x14ac:dyDescent="0.15">
      <c r="A78" s="75" t="s">
        <v>128</v>
      </c>
      <c r="B78" s="83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3"/>
      <c r="U78" s="83"/>
      <c r="V78" s="40">
        <f>SUM(W78:Y78)</f>
        <v>806</v>
      </c>
      <c r="W78" s="40">
        <f>SUM(W77)</f>
        <v>0</v>
      </c>
      <c r="X78" s="84">
        <f>SUM(X77)</f>
        <v>806</v>
      </c>
      <c r="Y78" s="40">
        <f>SUM(Y77)</f>
        <v>0</v>
      </c>
      <c r="Z78" s="41"/>
    </row>
    <row r="79" spans="1:27" ht="21" customHeight="1" x14ac:dyDescent="0.15">
      <c r="A79" s="75"/>
      <c r="B79" s="83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83"/>
      <c r="V79" s="40"/>
      <c r="W79" s="40"/>
      <c r="X79" s="84"/>
      <c r="Y79" s="40"/>
      <c r="Z79" s="41"/>
    </row>
    <row r="80" spans="1:27" ht="21" customHeight="1" x14ac:dyDescent="0.15">
      <c r="A80" s="75" t="s">
        <v>210</v>
      </c>
      <c r="B80" s="83"/>
      <c r="C80" s="83"/>
      <c r="D80" s="83"/>
      <c r="E80" s="83"/>
      <c r="F80" s="83"/>
      <c r="G80" s="102">
        <v>1.5E-3</v>
      </c>
      <c r="H80" s="102"/>
      <c r="I80" s="83" t="s">
        <v>155</v>
      </c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3"/>
      <c r="U80" s="83"/>
      <c r="V80" s="40"/>
      <c r="W80" s="40"/>
      <c r="X80" s="84"/>
      <c r="Y80" s="40"/>
      <c r="Z80" s="41"/>
    </row>
    <row r="81" spans="1:26" ht="21" customHeight="1" x14ac:dyDescent="0.15">
      <c r="A81" s="75"/>
      <c r="B81" s="83"/>
      <c r="C81" s="83"/>
      <c r="D81" s="102" t="s">
        <v>153</v>
      </c>
      <c r="E81" s="102"/>
      <c r="F81" s="103">
        <f>시중노임단가!$C$21</f>
        <v>190522</v>
      </c>
      <c r="G81" s="103"/>
      <c r="H81" s="72" t="s">
        <v>150</v>
      </c>
      <c r="I81" s="102">
        <f>G80</f>
        <v>1.5E-3</v>
      </c>
      <c r="J81" s="102"/>
      <c r="K81" s="83" t="s">
        <v>155</v>
      </c>
      <c r="L81" s="72" t="s">
        <v>151</v>
      </c>
      <c r="M81" s="103">
        <f>TRUNC(F81*I81,0)</f>
        <v>285</v>
      </c>
      <c r="N81" s="103"/>
      <c r="O81" s="83" t="s">
        <v>161</v>
      </c>
      <c r="P81" s="83"/>
      <c r="Q81" s="83"/>
      <c r="R81" s="83"/>
      <c r="S81" s="83"/>
      <c r="T81" s="83"/>
      <c r="U81" s="83"/>
      <c r="V81" s="40">
        <f>SUM(W81:Y81)</f>
        <v>285</v>
      </c>
      <c r="W81" s="40"/>
      <c r="X81" s="84">
        <f>M81</f>
        <v>285</v>
      </c>
      <c r="Y81" s="40"/>
      <c r="Z81" s="41"/>
    </row>
    <row r="82" spans="1:26" ht="21" customHeight="1" x14ac:dyDescent="0.15">
      <c r="A82" s="75" t="s">
        <v>128</v>
      </c>
      <c r="B82" s="83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3"/>
      <c r="U82" s="83"/>
      <c r="V82" s="40">
        <f>SUM(W82:Y82)</f>
        <v>285</v>
      </c>
      <c r="W82" s="40">
        <f>SUM(W81)</f>
        <v>0</v>
      </c>
      <c r="X82" s="84">
        <f>SUM(X81)</f>
        <v>285</v>
      </c>
      <c r="Y82" s="40">
        <f>SUM(Y81)</f>
        <v>0</v>
      </c>
      <c r="Z82" s="41"/>
    </row>
    <row r="83" spans="1:26" ht="21" customHeight="1" x14ac:dyDescent="0.15">
      <c r="A83" s="75"/>
      <c r="B83" s="83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3"/>
      <c r="U83" s="83"/>
      <c r="V83" s="40"/>
      <c r="W83" s="40"/>
      <c r="X83" s="84"/>
      <c r="Y83" s="40"/>
      <c r="Z83" s="41"/>
    </row>
    <row r="84" spans="1:26" ht="21" customHeight="1" x14ac:dyDescent="0.15">
      <c r="A84" s="75" t="s">
        <v>211</v>
      </c>
      <c r="B84" s="83"/>
      <c r="C84" s="83"/>
      <c r="D84" s="83"/>
      <c r="E84" s="83"/>
      <c r="F84" s="83"/>
      <c r="G84" s="102">
        <v>8.5000000000000006E-3</v>
      </c>
      <c r="H84" s="102"/>
      <c r="I84" s="83" t="s">
        <v>155</v>
      </c>
      <c r="J84" s="83"/>
      <c r="K84" s="83"/>
      <c r="L84" s="83"/>
      <c r="M84" s="83"/>
      <c r="N84" s="83"/>
      <c r="O84" s="83"/>
      <c r="P84" s="83"/>
      <c r="Q84" s="83"/>
      <c r="R84" s="83"/>
      <c r="S84" s="83"/>
      <c r="T84" s="83"/>
      <c r="U84" s="83"/>
      <c r="V84" s="40"/>
      <c r="W84" s="40"/>
      <c r="X84" s="84"/>
      <c r="Y84" s="40"/>
      <c r="Z84" s="41"/>
    </row>
    <row r="85" spans="1:26" ht="21" customHeight="1" x14ac:dyDescent="0.15">
      <c r="A85" s="75"/>
      <c r="B85" s="83"/>
      <c r="C85" s="83"/>
      <c r="D85" s="102" t="s">
        <v>153</v>
      </c>
      <c r="E85" s="102"/>
      <c r="F85" s="103">
        <f>시중노임단가!$C$12</f>
        <v>141096</v>
      </c>
      <c r="G85" s="103"/>
      <c r="H85" s="72" t="s">
        <v>150</v>
      </c>
      <c r="I85" s="102">
        <f>G84</f>
        <v>8.5000000000000006E-3</v>
      </c>
      <c r="J85" s="102"/>
      <c r="K85" s="83" t="s">
        <v>155</v>
      </c>
      <c r="L85" s="72" t="s">
        <v>151</v>
      </c>
      <c r="M85" s="103">
        <f>TRUNC(F85*I85,0)</f>
        <v>1199</v>
      </c>
      <c r="N85" s="103"/>
      <c r="O85" s="83" t="s">
        <v>161</v>
      </c>
      <c r="P85" s="83"/>
      <c r="Q85" s="83"/>
      <c r="R85" s="83"/>
      <c r="S85" s="83"/>
      <c r="T85" s="83"/>
      <c r="U85" s="83"/>
      <c r="V85" s="40">
        <f>SUM(W85:Y85)</f>
        <v>1199</v>
      </c>
      <c r="W85" s="40"/>
      <c r="X85" s="84">
        <f>M85</f>
        <v>1199</v>
      </c>
      <c r="Y85" s="40"/>
      <c r="Z85" s="41"/>
    </row>
    <row r="86" spans="1:26" ht="21" customHeight="1" x14ac:dyDescent="0.15">
      <c r="A86" s="75" t="s">
        <v>128</v>
      </c>
      <c r="B86" s="83"/>
      <c r="C86" s="83"/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/>
      <c r="Q86" s="83"/>
      <c r="R86" s="83"/>
      <c r="S86" s="83"/>
      <c r="T86" s="83"/>
      <c r="U86" s="83"/>
      <c r="V86" s="40">
        <f>SUM(W86:Y86)</f>
        <v>1199</v>
      </c>
      <c r="W86" s="40">
        <f>SUM(W85)</f>
        <v>0</v>
      </c>
      <c r="X86" s="84">
        <f>SUM(X85)</f>
        <v>1199</v>
      </c>
      <c r="Y86" s="40">
        <f>SUM(Y85)</f>
        <v>0</v>
      </c>
      <c r="Z86" s="41"/>
    </row>
    <row r="87" spans="1:26" ht="21" customHeight="1" x14ac:dyDescent="0.15">
      <c r="A87" s="75"/>
      <c r="B87" s="83"/>
      <c r="C87" s="83"/>
      <c r="D87" s="83"/>
      <c r="E87" s="83"/>
      <c r="F87" s="83"/>
      <c r="G87" s="83"/>
      <c r="H87" s="83"/>
      <c r="I87" s="83"/>
      <c r="J87" s="83"/>
      <c r="K87" s="83"/>
      <c r="L87" s="83"/>
      <c r="M87" s="83"/>
      <c r="N87" s="83"/>
      <c r="O87" s="83"/>
      <c r="P87" s="83"/>
      <c r="Q87" s="83"/>
      <c r="R87" s="83"/>
      <c r="S87" s="83"/>
      <c r="T87" s="83"/>
      <c r="U87" s="83"/>
      <c r="V87" s="40"/>
      <c r="W87" s="40"/>
      <c r="X87" s="84"/>
      <c r="Y87" s="40"/>
      <c r="Z87" s="41"/>
    </row>
    <row r="88" spans="1:26" ht="21" customHeight="1" x14ac:dyDescent="0.15">
      <c r="A88" s="75" t="s">
        <v>216</v>
      </c>
      <c r="B88" s="83"/>
      <c r="C88" s="83"/>
      <c r="D88" s="83"/>
      <c r="E88" s="83" t="s">
        <v>160</v>
      </c>
      <c r="F88" s="83"/>
      <c r="G88" s="83">
        <v>2</v>
      </c>
      <c r="H88" s="72" t="s">
        <v>43</v>
      </c>
      <c r="I88" s="83"/>
      <c r="J88" s="83"/>
      <c r="K88" s="83"/>
      <c r="L88" s="72"/>
      <c r="M88" s="83"/>
      <c r="N88" s="83"/>
      <c r="O88" s="83"/>
      <c r="P88" s="83"/>
      <c r="Q88" s="83"/>
      <c r="R88" s="83"/>
      <c r="S88" s="83"/>
      <c r="T88" s="83"/>
      <c r="U88" s="83"/>
      <c r="V88" s="40"/>
      <c r="W88" s="40"/>
      <c r="X88" s="84"/>
      <c r="Y88" s="40"/>
      <c r="Z88" s="41"/>
    </row>
    <row r="89" spans="1:26" ht="21" customHeight="1" x14ac:dyDescent="0.15">
      <c r="A89" s="75"/>
      <c r="B89" s="83"/>
      <c r="C89" s="83"/>
      <c r="D89" s="102" t="s">
        <v>108</v>
      </c>
      <c r="E89" s="102"/>
      <c r="F89" s="103">
        <f>M85+M81+M77+M73</f>
        <v>2560</v>
      </c>
      <c r="G89" s="103"/>
      <c r="H89" s="72" t="s">
        <v>150</v>
      </c>
      <c r="I89" s="102">
        <f>G88</f>
        <v>2</v>
      </c>
      <c r="J89" s="102"/>
      <c r="K89" s="83" t="s">
        <v>43</v>
      </c>
      <c r="L89" s="72" t="s">
        <v>151</v>
      </c>
      <c r="M89" s="103">
        <f>TRUNC(F89*I89%,0)</f>
        <v>51</v>
      </c>
      <c r="N89" s="103"/>
      <c r="O89" s="83" t="s">
        <v>161</v>
      </c>
      <c r="P89" s="83"/>
      <c r="Q89" s="83"/>
      <c r="R89" s="83"/>
      <c r="S89" s="83"/>
      <c r="T89" s="83"/>
      <c r="U89" s="83"/>
      <c r="V89" s="40">
        <f>SUM(W89:Y89)</f>
        <v>51</v>
      </c>
      <c r="W89" s="40">
        <f>M89</f>
        <v>51</v>
      </c>
      <c r="X89" s="84">
        <v>0</v>
      </c>
      <c r="Y89" s="40">
        <v>0</v>
      </c>
      <c r="Z89" s="41"/>
    </row>
    <row r="90" spans="1:26" ht="21" customHeight="1" x14ac:dyDescent="0.15">
      <c r="A90" s="75" t="s">
        <v>128</v>
      </c>
      <c r="B90" s="83"/>
      <c r="C90" s="83"/>
      <c r="D90" s="83"/>
      <c r="E90" s="83"/>
      <c r="F90" s="83"/>
      <c r="G90" s="83"/>
      <c r="H90" s="83"/>
      <c r="I90" s="83"/>
      <c r="J90" s="83"/>
      <c r="K90" s="83"/>
      <c r="L90" s="83"/>
      <c r="M90" s="83"/>
      <c r="N90" s="83"/>
      <c r="O90" s="83"/>
      <c r="P90" s="83"/>
      <c r="Q90" s="83"/>
      <c r="R90" s="83"/>
      <c r="S90" s="83"/>
      <c r="T90" s="83"/>
      <c r="U90" s="78"/>
      <c r="V90" s="40">
        <f>SUM(W90:Y90)</f>
        <v>51</v>
      </c>
      <c r="W90" s="40">
        <f>SUM(W89)</f>
        <v>51</v>
      </c>
      <c r="X90" s="40">
        <f>SUM(X89)</f>
        <v>0</v>
      </c>
      <c r="Y90" s="40">
        <f>SUM(Y89)</f>
        <v>0</v>
      </c>
      <c r="Z90" s="80"/>
    </row>
    <row r="91" spans="1:26" ht="21" customHeight="1" x14ac:dyDescent="0.15">
      <c r="A91" s="75"/>
      <c r="B91" s="83"/>
      <c r="C91" s="83"/>
      <c r="D91" s="83"/>
      <c r="E91" s="83"/>
      <c r="F91" s="83"/>
      <c r="G91" s="83"/>
      <c r="H91" s="83"/>
      <c r="I91" s="83"/>
      <c r="J91" s="83"/>
      <c r="K91" s="83"/>
      <c r="L91" s="83"/>
      <c r="M91" s="83"/>
      <c r="N91" s="83"/>
      <c r="O91" s="83"/>
      <c r="P91" s="83"/>
      <c r="Q91" s="83"/>
      <c r="R91" s="83"/>
      <c r="S91" s="83"/>
      <c r="T91" s="83"/>
      <c r="U91" s="83"/>
      <c r="V91" s="40"/>
      <c r="W91" s="79"/>
      <c r="X91" s="40"/>
      <c r="Y91" s="40"/>
      <c r="Z91" s="80"/>
    </row>
    <row r="92" spans="1:26" ht="21" customHeight="1" x14ac:dyDescent="0.15">
      <c r="A92" s="75" t="s">
        <v>219</v>
      </c>
      <c r="B92" s="83"/>
      <c r="C92" s="83"/>
      <c r="D92" s="83"/>
      <c r="E92" s="83"/>
      <c r="F92" s="83"/>
      <c r="G92" s="83"/>
      <c r="H92" s="83"/>
      <c r="I92" s="83"/>
      <c r="J92" s="83"/>
      <c r="K92" s="83"/>
      <c r="L92" s="83"/>
      <c r="M92" s="83"/>
      <c r="N92" s="83"/>
      <c r="O92" s="83"/>
      <c r="P92" s="83"/>
      <c r="Q92" s="83"/>
      <c r="R92" s="83"/>
      <c r="S92" s="83"/>
      <c r="T92" s="83"/>
      <c r="U92" s="83"/>
      <c r="V92" s="40"/>
      <c r="W92" s="40"/>
      <c r="X92" s="84"/>
      <c r="Y92" s="40"/>
      <c r="Z92" s="41"/>
    </row>
    <row r="93" spans="1:26" ht="21" customHeight="1" x14ac:dyDescent="0.15">
      <c r="A93" s="75" t="s">
        <v>267</v>
      </c>
      <c r="B93" s="83"/>
      <c r="C93" s="83"/>
      <c r="D93" s="83"/>
      <c r="E93" s="83"/>
      <c r="F93" s="83"/>
      <c r="G93" s="102">
        <v>0.03</v>
      </c>
      <c r="H93" s="102"/>
      <c r="I93" s="83" t="s">
        <v>157</v>
      </c>
      <c r="J93" s="83"/>
      <c r="K93" s="83"/>
      <c r="L93" s="83"/>
      <c r="M93" s="83"/>
      <c r="N93" s="83"/>
      <c r="O93" s="83"/>
      <c r="P93" s="83"/>
      <c r="Q93" s="83"/>
      <c r="R93" s="83"/>
      <c r="S93" s="83"/>
      <c r="T93" s="83"/>
      <c r="U93" s="83"/>
      <c r="V93" s="40"/>
      <c r="W93" s="40"/>
      <c r="X93" s="84"/>
      <c r="Y93" s="40"/>
      <c r="Z93" s="41"/>
    </row>
    <row r="94" spans="1:26" ht="21" customHeight="1" x14ac:dyDescent="0.15">
      <c r="A94" s="75"/>
      <c r="B94" s="83"/>
      <c r="C94" s="83"/>
      <c r="D94" s="102" t="s">
        <v>152</v>
      </c>
      <c r="E94" s="102"/>
      <c r="F94" s="103">
        <f>'중기사용료 목록'!$E$5</f>
        <v>0</v>
      </c>
      <c r="G94" s="103"/>
      <c r="H94" s="72" t="s">
        <v>150</v>
      </c>
      <c r="I94" s="102">
        <f>G93</f>
        <v>0.03</v>
      </c>
      <c r="J94" s="102"/>
      <c r="K94" s="83" t="s">
        <v>157</v>
      </c>
      <c r="L94" s="72" t="s">
        <v>151</v>
      </c>
      <c r="M94" s="103">
        <f>TRUNC(F94*I94,0)</f>
        <v>0</v>
      </c>
      <c r="N94" s="103"/>
      <c r="O94" s="83" t="s">
        <v>161</v>
      </c>
      <c r="P94" s="83"/>
      <c r="Q94" s="83"/>
      <c r="R94" s="83"/>
      <c r="S94" s="83"/>
      <c r="T94" s="83"/>
      <c r="U94" s="83"/>
      <c r="V94" s="40">
        <f>SUM(W94:Y94)</f>
        <v>0</v>
      </c>
      <c r="W94" s="40">
        <f>M94</f>
        <v>0</v>
      </c>
      <c r="X94" s="84">
        <v>0</v>
      </c>
      <c r="Y94" s="40">
        <v>0</v>
      </c>
      <c r="Z94" s="41"/>
    </row>
    <row r="95" spans="1:26" ht="21" customHeight="1" x14ac:dyDescent="0.15">
      <c r="A95" s="75"/>
      <c r="B95" s="83"/>
      <c r="C95" s="83"/>
      <c r="D95" s="102" t="s">
        <v>153</v>
      </c>
      <c r="E95" s="102"/>
      <c r="F95" s="103">
        <f>'중기사용료 목록'!$F$5</f>
        <v>0</v>
      </c>
      <c r="G95" s="103"/>
      <c r="H95" s="72" t="s">
        <v>150</v>
      </c>
      <c r="I95" s="102">
        <f>G93</f>
        <v>0.03</v>
      </c>
      <c r="J95" s="102"/>
      <c r="K95" s="83" t="s">
        <v>157</v>
      </c>
      <c r="L95" s="72" t="s">
        <v>151</v>
      </c>
      <c r="M95" s="103">
        <f>TRUNC(F95*I95,0)</f>
        <v>0</v>
      </c>
      <c r="N95" s="103"/>
      <c r="O95" s="83" t="s">
        <v>161</v>
      </c>
      <c r="P95" s="83"/>
      <c r="Q95" s="83"/>
      <c r="R95" s="83"/>
      <c r="S95" s="83"/>
      <c r="T95" s="83"/>
      <c r="U95" s="83"/>
      <c r="V95" s="40">
        <f>SUM(W95:Y95)</f>
        <v>0</v>
      </c>
      <c r="W95" s="40">
        <v>0</v>
      </c>
      <c r="X95" s="84">
        <f>M95</f>
        <v>0</v>
      </c>
      <c r="Y95" s="40">
        <v>0</v>
      </c>
      <c r="Z95" s="41"/>
    </row>
    <row r="96" spans="1:26" ht="21" customHeight="1" x14ac:dyDescent="0.15">
      <c r="A96" s="75"/>
      <c r="B96" s="83"/>
      <c r="C96" s="83"/>
      <c r="D96" s="102" t="s">
        <v>154</v>
      </c>
      <c r="E96" s="102"/>
      <c r="F96" s="103">
        <f>'중기사용료 목록'!$G$5</f>
        <v>7111</v>
      </c>
      <c r="G96" s="103"/>
      <c r="H96" s="72" t="s">
        <v>150</v>
      </c>
      <c r="I96" s="102">
        <f>G93</f>
        <v>0.03</v>
      </c>
      <c r="J96" s="102"/>
      <c r="K96" s="83" t="s">
        <v>157</v>
      </c>
      <c r="L96" s="72" t="s">
        <v>151</v>
      </c>
      <c r="M96" s="103">
        <f>TRUNC(F96*I96,0)</f>
        <v>213</v>
      </c>
      <c r="N96" s="103"/>
      <c r="O96" s="83" t="s">
        <v>161</v>
      </c>
      <c r="P96" s="83"/>
      <c r="Q96" s="83"/>
      <c r="R96" s="83"/>
      <c r="S96" s="83"/>
      <c r="T96" s="83"/>
      <c r="U96" s="83"/>
      <c r="V96" s="40">
        <f>SUM(W96:Y96)</f>
        <v>213</v>
      </c>
      <c r="W96" s="40">
        <v>0</v>
      </c>
      <c r="X96" s="84">
        <v>0</v>
      </c>
      <c r="Y96" s="40">
        <f>M96</f>
        <v>213</v>
      </c>
      <c r="Z96" s="41"/>
    </row>
    <row r="97" spans="1:26" ht="21" customHeight="1" x14ac:dyDescent="0.15">
      <c r="A97" s="75" t="s">
        <v>128</v>
      </c>
      <c r="B97" s="83"/>
      <c r="C97" s="83"/>
      <c r="D97" s="83"/>
      <c r="E97" s="83"/>
      <c r="F97" s="83"/>
      <c r="G97" s="83"/>
      <c r="H97" s="83"/>
      <c r="I97" s="83"/>
      <c r="J97" s="83"/>
      <c r="K97" s="83"/>
      <c r="L97" s="72"/>
      <c r="M97" s="83"/>
      <c r="N97" s="83"/>
      <c r="O97" s="83"/>
      <c r="P97" s="83"/>
      <c r="Q97" s="83"/>
      <c r="R97" s="83"/>
      <c r="S97" s="83"/>
      <c r="T97" s="83"/>
      <c r="U97" s="83"/>
      <c r="V97" s="40">
        <f>SUM(W97:Y97)</f>
        <v>213</v>
      </c>
      <c r="W97" s="40">
        <f>SUM(W94:W96)</f>
        <v>0</v>
      </c>
      <c r="X97" s="40">
        <f>SUM(X94:X96)</f>
        <v>0</v>
      </c>
      <c r="Y97" s="40">
        <f>SUM(Y94:Y96)</f>
        <v>213</v>
      </c>
      <c r="Z97" s="41"/>
    </row>
    <row r="98" spans="1:26" ht="21" customHeight="1" x14ac:dyDescent="0.15">
      <c r="A98" s="75"/>
      <c r="B98" s="83"/>
      <c r="C98" s="83"/>
      <c r="D98" s="83"/>
      <c r="E98" s="83"/>
      <c r="F98" s="83"/>
      <c r="G98" s="83"/>
      <c r="H98" s="83"/>
      <c r="I98" s="83"/>
      <c r="J98" s="83"/>
      <c r="K98" s="83"/>
      <c r="L98" s="72"/>
      <c r="M98" s="83"/>
      <c r="N98" s="83"/>
      <c r="O98" s="83"/>
      <c r="P98" s="83"/>
      <c r="Q98" s="83"/>
      <c r="R98" s="83"/>
      <c r="S98" s="83"/>
      <c r="T98" s="83"/>
      <c r="U98" s="83"/>
      <c r="V98" s="40"/>
      <c r="W98" s="40"/>
      <c r="X98" s="84"/>
      <c r="Y98" s="40"/>
      <c r="Z98" s="41"/>
    </row>
    <row r="99" spans="1:26" ht="21" customHeight="1" x14ac:dyDescent="0.15">
      <c r="A99" s="75" t="s">
        <v>276</v>
      </c>
      <c r="B99" s="83"/>
      <c r="C99" s="83"/>
      <c r="D99" s="83"/>
      <c r="E99" s="83"/>
      <c r="F99" s="83"/>
      <c r="G99" s="102">
        <v>0.03</v>
      </c>
      <c r="H99" s="102"/>
      <c r="I99" s="83" t="s">
        <v>157</v>
      </c>
      <c r="J99" s="83"/>
      <c r="K99" s="83"/>
      <c r="L99" s="83"/>
      <c r="M99" s="83"/>
      <c r="N99" s="83"/>
      <c r="O99" s="83"/>
      <c r="P99" s="83"/>
      <c r="Q99" s="83"/>
      <c r="R99" s="83"/>
      <c r="S99" s="83"/>
      <c r="T99" s="83"/>
      <c r="U99" s="83"/>
      <c r="V99" s="40"/>
      <c r="W99" s="40"/>
      <c r="X99" s="84"/>
      <c r="Y99" s="40"/>
      <c r="Z99" s="41"/>
    </row>
    <row r="100" spans="1:26" ht="21" customHeight="1" x14ac:dyDescent="0.15">
      <c r="A100" s="75"/>
      <c r="B100" s="83"/>
      <c r="C100" s="83"/>
      <c r="D100" s="102" t="s">
        <v>152</v>
      </c>
      <c r="E100" s="102"/>
      <c r="F100" s="103">
        <f>'중기사용료 목록'!$E$6</f>
        <v>0</v>
      </c>
      <c r="G100" s="103"/>
      <c r="H100" s="72" t="s">
        <v>150</v>
      </c>
      <c r="I100" s="102">
        <f>G99</f>
        <v>0.03</v>
      </c>
      <c r="J100" s="102"/>
      <c r="K100" s="83" t="s">
        <v>157</v>
      </c>
      <c r="L100" s="72" t="s">
        <v>151</v>
      </c>
      <c r="M100" s="103">
        <f>TRUNC(F100*I100,0)</f>
        <v>0</v>
      </c>
      <c r="N100" s="103"/>
      <c r="O100" s="83" t="s">
        <v>161</v>
      </c>
      <c r="P100" s="83"/>
      <c r="Q100" s="83"/>
      <c r="R100" s="83"/>
      <c r="S100" s="83"/>
      <c r="T100" s="83"/>
      <c r="U100" s="83"/>
      <c r="V100" s="40">
        <f>SUM(W100:Y100)</f>
        <v>0</v>
      </c>
      <c r="W100" s="40">
        <f>M100</f>
        <v>0</v>
      </c>
      <c r="X100" s="84">
        <v>0</v>
      </c>
      <c r="Y100" s="40">
        <v>0</v>
      </c>
      <c r="Z100" s="41"/>
    </row>
    <row r="101" spans="1:26" ht="21" customHeight="1" x14ac:dyDescent="0.15">
      <c r="A101" s="75"/>
      <c r="B101" s="83"/>
      <c r="C101" s="83"/>
      <c r="D101" s="102" t="s">
        <v>153</v>
      </c>
      <c r="E101" s="102"/>
      <c r="F101" s="103">
        <f>'중기사용료 목록'!$F$6</f>
        <v>0</v>
      </c>
      <c r="G101" s="103"/>
      <c r="H101" s="72" t="s">
        <v>150</v>
      </c>
      <c r="I101" s="102">
        <f>G99</f>
        <v>0.03</v>
      </c>
      <c r="J101" s="102"/>
      <c r="K101" s="83" t="s">
        <v>157</v>
      </c>
      <c r="L101" s="72" t="s">
        <v>151</v>
      </c>
      <c r="M101" s="103">
        <f>TRUNC(F101*I101,0)</f>
        <v>0</v>
      </c>
      <c r="N101" s="103"/>
      <c r="O101" s="83" t="s">
        <v>161</v>
      </c>
      <c r="P101" s="83"/>
      <c r="Q101" s="83"/>
      <c r="R101" s="83"/>
      <c r="S101" s="83"/>
      <c r="T101" s="83"/>
      <c r="U101" s="83"/>
      <c r="V101" s="40">
        <f>SUM(W101:Y101)</f>
        <v>0</v>
      </c>
      <c r="W101" s="40">
        <v>0</v>
      </c>
      <c r="X101" s="84">
        <f>M101</f>
        <v>0</v>
      </c>
      <c r="Y101" s="40">
        <v>0</v>
      </c>
      <c r="Z101" s="41"/>
    </row>
    <row r="102" spans="1:26" ht="21" customHeight="1" x14ac:dyDescent="0.15">
      <c r="A102" s="75"/>
      <c r="B102" s="83"/>
      <c r="C102" s="83"/>
      <c r="D102" s="102" t="s">
        <v>154</v>
      </c>
      <c r="E102" s="102"/>
      <c r="F102" s="103">
        <f>'중기사용료 목록'!$G$6</f>
        <v>27950</v>
      </c>
      <c r="G102" s="103"/>
      <c r="H102" s="72" t="s">
        <v>150</v>
      </c>
      <c r="I102" s="102">
        <f>G99</f>
        <v>0.03</v>
      </c>
      <c r="J102" s="102"/>
      <c r="K102" s="83" t="s">
        <v>157</v>
      </c>
      <c r="L102" s="72" t="s">
        <v>151</v>
      </c>
      <c r="M102" s="103">
        <f>TRUNC(F102*I102,0)</f>
        <v>838</v>
      </c>
      <c r="N102" s="103"/>
      <c r="O102" s="83" t="s">
        <v>161</v>
      </c>
      <c r="P102" s="83"/>
      <c r="Q102" s="83"/>
      <c r="R102" s="83"/>
      <c r="S102" s="83"/>
      <c r="T102" s="83"/>
      <c r="U102" s="83"/>
      <c r="V102" s="40">
        <f>SUM(W102:Y102)</f>
        <v>838</v>
      </c>
      <c r="W102" s="40">
        <v>0</v>
      </c>
      <c r="X102" s="84">
        <v>0</v>
      </c>
      <c r="Y102" s="40">
        <f>M102</f>
        <v>838</v>
      </c>
      <c r="Z102" s="41"/>
    </row>
    <row r="103" spans="1:26" ht="21" customHeight="1" x14ac:dyDescent="0.15">
      <c r="A103" s="75" t="s">
        <v>128</v>
      </c>
      <c r="B103" s="83"/>
      <c r="C103" s="83"/>
      <c r="D103" s="83"/>
      <c r="E103" s="83"/>
      <c r="F103" s="83"/>
      <c r="G103" s="83"/>
      <c r="H103" s="83"/>
      <c r="I103" s="83"/>
      <c r="J103" s="83"/>
      <c r="K103" s="83"/>
      <c r="L103" s="72"/>
      <c r="M103" s="83"/>
      <c r="N103" s="83"/>
      <c r="O103" s="83"/>
      <c r="P103" s="83"/>
      <c r="Q103" s="83"/>
      <c r="R103" s="83"/>
      <c r="S103" s="83"/>
      <c r="T103" s="83"/>
      <c r="U103" s="83"/>
      <c r="V103" s="40">
        <f>SUM(W103:Y103)</f>
        <v>838</v>
      </c>
      <c r="W103" s="40">
        <f>SUM(W100:W102)</f>
        <v>0</v>
      </c>
      <c r="X103" s="40">
        <f>SUM(X100:X102)</f>
        <v>0</v>
      </c>
      <c r="Y103" s="40">
        <f>SUM(Y100:Y102)</f>
        <v>838</v>
      </c>
      <c r="Z103" s="41"/>
    </row>
    <row r="104" spans="1:26" ht="21" customHeight="1" x14ac:dyDescent="0.15">
      <c r="A104" s="75"/>
      <c r="B104" s="83"/>
      <c r="C104" s="83"/>
      <c r="D104" s="83"/>
      <c r="E104" s="83"/>
      <c r="F104" s="83"/>
      <c r="G104" s="83"/>
      <c r="H104" s="83"/>
      <c r="I104" s="83"/>
      <c r="J104" s="83"/>
      <c r="K104" s="83"/>
      <c r="L104" s="72"/>
      <c r="M104" s="83"/>
      <c r="N104" s="83"/>
      <c r="O104" s="83"/>
      <c r="P104" s="83"/>
      <c r="Q104" s="83"/>
      <c r="R104" s="83"/>
      <c r="S104" s="83"/>
      <c r="T104" s="83"/>
      <c r="U104" s="83"/>
      <c r="V104" s="40"/>
      <c r="W104" s="40"/>
      <c r="X104" s="84"/>
      <c r="Y104" s="40"/>
      <c r="Z104" s="41"/>
    </row>
    <row r="105" spans="1:26" ht="21" customHeight="1" x14ac:dyDescent="0.15">
      <c r="A105" s="75" t="s">
        <v>277</v>
      </c>
      <c r="B105" s="83"/>
      <c r="C105" s="83"/>
      <c r="D105" s="83"/>
      <c r="E105" s="83"/>
      <c r="F105" s="83"/>
      <c r="G105" s="102">
        <v>0.03</v>
      </c>
      <c r="H105" s="102"/>
      <c r="I105" s="83" t="s">
        <v>157</v>
      </c>
      <c r="J105" s="83"/>
      <c r="K105" s="83"/>
      <c r="L105" s="83"/>
      <c r="M105" s="83"/>
      <c r="N105" s="83"/>
      <c r="O105" s="83"/>
      <c r="P105" s="83"/>
      <c r="Q105" s="83"/>
      <c r="R105" s="83"/>
      <c r="S105" s="83"/>
      <c r="T105" s="83"/>
      <c r="U105" s="83"/>
      <c r="V105" s="40"/>
      <c r="W105" s="40"/>
      <c r="X105" s="84"/>
      <c r="Y105" s="40"/>
      <c r="Z105" s="41"/>
    </row>
    <row r="106" spans="1:26" ht="21" customHeight="1" x14ac:dyDescent="0.15">
      <c r="A106" s="75"/>
      <c r="B106" s="83"/>
      <c r="C106" s="83"/>
      <c r="D106" s="102" t="s">
        <v>152</v>
      </c>
      <c r="E106" s="102"/>
      <c r="F106" s="103">
        <f>'중기사용료 목록'!$E$7</f>
        <v>32496</v>
      </c>
      <c r="G106" s="103"/>
      <c r="H106" s="72" t="s">
        <v>150</v>
      </c>
      <c r="I106" s="102">
        <f>G105</f>
        <v>0.03</v>
      </c>
      <c r="J106" s="102"/>
      <c r="K106" s="83" t="s">
        <v>157</v>
      </c>
      <c r="L106" s="72" t="s">
        <v>151</v>
      </c>
      <c r="M106" s="103">
        <f>TRUNC(F106*I106,0)</f>
        <v>974</v>
      </c>
      <c r="N106" s="103"/>
      <c r="O106" s="83" t="s">
        <v>161</v>
      </c>
      <c r="P106" s="83"/>
      <c r="Q106" s="83"/>
      <c r="R106" s="83"/>
      <c r="S106" s="83"/>
      <c r="T106" s="83"/>
      <c r="U106" s="83"/>
      <c r="V106" s="40">
        <f>SUM(W106:Y106)</f>
        <v>974</v>
      </c>
      <c r="W106" s="40">
        <f>M106</f>
        <v>974</v>
      </c>
      <c r="X106" s="84">
        <v>0</v>
      </c>
      <c r="Y106" s="40">
        <v>0</v>
      </c>
      <c r="Z106" s="41"/>
    </row>
    <row r="107" spans="1:26" ht="21" customHeight="1" x14ac:dyDescent="0.15">
      <c r="A107" s="75"/>
      <c r="B107" s="83"/>
      <c r="C107" s="83"/>
      <c r="D107" s="102" t="s">
        <v>153</v>
      </c>
      <c r="E107" s="102"/>
      <c r="F107" s="103">
        <f>'중기사용료 목록'!$F$7</f>
        <v>44299</v>
      </c>
      <c r="G107" s="103"/>
      <c r="H107" s="72" t="s">
        <v>150</v>
      </c>
      <c r="I107" s="102">
        <f>G105</f>
        <v>0.03</v>
      </c>
      <c r="J107" s="102"/>
      <c r="K107" s="83" t="s">
        <v>157</v>
      </c>
      <c r="L107" s="72" t="s">
        <v>151</v>
      </c>
      <c r="M107" s="103">
        <f>TRUNC(F107*I107,0)</f>
        <v>1328</v>
      </c>
      <c r="N107" s="103"/>
      <c r="O107" s="83" t="s">
        <v>161</v>
      </c>
      <c r="P107" s="83"/>
      <c r="Q107" s="83"/>
      <c r="R107" s="83"/>
      <c r="S107" s="83"/>
      <c r="T107" s="83"/>
      <c r="U107" s="83"/>
      <c r="V107" s="40">
        <f>SUM(W107:Y107)</f>
        <v>1328</v>
      </c>
      <c r="W107" s="40">
        <v>0</v>
      </c>
      <c r="X107" s="84">
        <f>M107</f>
        <v>1328</v>
      </c>
      <c r="Y107" s="40">
        <v>0</v>
      </c>
      <c r="Z107" s="41"/>
    </row>
    <row r="108" spans="1:26" ht="21" customHeight="1" x14ac:dyDescent="0.15">
      <c r="A108" s="75"/>
      <c r="B108" s="83"/>
      <c r="C108" s="83"/>
      <c r="D108" s="102" t="s">
        <v>154</v>
      </c>
      <c r="E108" s="102"/>
      <c r="F108" s="103">
        <f>'중기사용료 목록'!$G$7</f>
        <v>7107</v>
      </c>
      <c r="G108" s="103"/>
      <c r="H108" s="72" t="s">
        <v>150</v>
      </c>
      <c r="I108" s="102">
        <f>G105</f>
        <v>0.03</v>
      </c>
      <c r="J108" s="102"/>
      <c r="K108" s="83" t="s">
        <v>157</v>
      </c>
      <c r="L108" s="72" t="s">
        <v>151</v>
      </c>
      <c r="M108" s="103">
        <f>TRUNC(F108*I108,0)</f>
        <v>213</v>
      </c>
      <c r="N108" s="103"/>
      <c r="O108" s="83" t="s">
        <v>161</v>
      </c>
      <c r="P108" s="83"/>
      <c r="Q108" s="83"/>
      <c r="R108" s="83"/>
      <c r="S108" s="83"/>
      <c r="T108" s="83"/>
      <c r="U108" s="83"/>
      <c r="V108" s="40">
        <f>SUM(W108:Y108)</f>
        <v>213</v>
      </c>
      <c r="W108" s="40">
        <v>0</v>
      </c>
      <c r="X108" s="84">
        <v>0</v>
      </c>
      <c r="Y108" s="40">
        <f>M108</f>
        <v>213</v>
      </c>
      <c r="Z108" s="41"/>
    </row>
    <row r="109" spans="1:26" ht="21" customHeight="1" x14ac:dyDescent="0.15">
      <c r="A109" s="75" t="s">
        <v>128</v>
      </c>
      <c r="B109" s="83"/>
      <c r="C109" s="83"/>
      <c r="D109" s="83"/>
      <c r="E109" s="83"/>
      <c r="F109" s="83"/>
      <c r="G109" s="83"/>
      <c r="H109" s="83"/>
      <c r="I109" s="83"/>
      <c r="J109" s="83"/>
      <c r="K109" s="83"/>
      <c r="L109" s="72"/>
      <c r="M109" s="83"/>
      <c r="N109" s="83"/>
      <c r="O109" s="83"/>
      <c r="P109" s="83"/>
      <c r="Q109" s="83"/>
      <c r="R109" s="83"/>
      <c r="S109" s="83"/>
      <c r="T109" s="83"/>
      <c r="U109" s="83"/>
      <c r="V109" s="40">
        <f>SUM(W109:Y109)</f>
        <v>2515</v>
      </c>
      <c r="W109" s="40">
        <f>SUM(W106:W108)</f>
        <v>974</v>
      </c>
      <c r="X109" s="40">
        <f>SUM(X106:X108)</f>
        <v>1328</v>
      </c>
      <c r="Y109" s="40">
        <f>SUM(Y106:Y108)</f>
        <v>213</v>
      </c>
      <c r="Z109" s="41"/>
    </row>
    <row r="110" spans="1:26" ht="21" customHeight="1" x14ac:dyDescent="0.15">
      <c r="A110" s="75"/>
      <c r="B110" s="83"/>
      <c r="C110" s="83"/>
      <c r="D110" s="83"/>
      <c r="E110" s="83"/>
      <c r="F110" s="83"/>
      <c r="G110" s="83"/>
      <c r="H110" s="83"/>
      <c r="I110" s="83"/>
      <c r="J110" s="83"/>
      <c r="K110" s="83"/>
      <c r="L110" s="72"/>
      <c r="M110" s="83"/>
      <c r="N110" s="83"/>
      <c r="O110" s="83"/>
      <c r="P110" s="83"/>
      <c r="Q110" s="83"/>
      <c r="R110" s="83"/>
      <c r="S110" s="83"/>
      <c r="T110" s="83"/>
      <c r="U110" s="83"/>
      <c r="V110" s="40"/>
      <c r="W110" s="40"/>
      <c r="X110" s="84"/>
      <c r="Y110" s="40"/>
      <c r="Z110" s="41"/>
    </row>
    <row r="111" spans="1:26" ht="21" customHeight="1" x14ac:dyDescent="0.15">
      <c r="A111" s="75" t="s">
        <v>278</v>
      </c>
      <c r="B111" s="83"/>
      <c r="C111" s="83"/>
      <c r="D111" s="83"/>
      <c r="E111" s="83"/>
      <c r="F111" s="83"/>
      <c r="G111" s="102">
        <v>0.03</v>
      </c>
      <c r="H111" s="102"/>
      <c r="I111" s="83" t="s">
        <v>157</v>
      </c>
      <c r="J111" s="83"/>
      <c r="K111" s="83"/>
      <c r="L111" s="83"/>
      <c r="M111" s="83"/>
      <c r="N111" s="83"/>
      <c r="O111" s="83"/>
      <c r="P111" s="83"/>
      <c r="Q111" s="83"/>
      <c r="R111" s="83"/>
      <c r="S111" s="83"/>
      <c r="T111" s="83"/>
      <c r="U111" s="83"/>
      <c r="V111" s="40"/>
      <c r="W111" s="40"/>
      <c r="X111" s="84"/>
      <c r="Y111" s="40"/>
      <c r="Z111" s="41"/>
    </row>
    <row r="112" spans="1:26" ht="21" customHeight="1" x14ac:dyDescent="0.15">
      <c r="A112" s="75"/>
      <c r="B112" s="83"/>
      <c r="C112" s="83"/>
      <c r="D112" s="102" t="s">
        <v>152</v>
      </c>
      <c r="E112" s="102"/>
      <c r="F112" s="103">
        <f>'중기사용료 목록'!$E$8</f>
        <v>10949</v>
      </c>
      <c r="G112" s="103"/>
      <c r="H112" s="72" t="s">
        <v>150</v>
      </c>
      <c r="I112" s="102">
        <f>G111</f>
        <v>0.03</v>
      </c>
      <c r="J112" s="102"/>
      <c r="K112" s="83" t="s">
        <v>157</v>
      </c>
      <c r="L112" s="72" t="s">
        <v>151</v>
      </c>
      <c r="M112" s="103">
        <f>TRUNC(F112*I112,0)</f>
        <v>328</v>
      </c>
      <c r="N112" s="103"/>
      <c r="O112" s="83" t="s">
        <v>161</v>
      </c>
      <c r="P112" s="83"/>
      <c r="Q112" s="83"/>
      <c r="R112" s="83"/>
      <c r="S112" s="83"/>
      <c r="T112" s="83"/>
      <c r="U112" s="83"/>
      <c r="V112" s="40">
        <f>SUM(W112:Y112)</f>
        <v>328</v>
      </c>
      <c r="W112" s="40">
        <f>M112</f>
        <v>328</v>
      </c>
      <c r="X112" s="84">
        <v>0</v>
      </c>
      <c r="Y112" s="40">
        <v>0</v>
      </c>
      <c r="Z112" s="41"/>
    </row>
    <row r="113" spans="1:26" ht="21" customHeight="1" x14ac:dyDescent="0.15">
      <c r="A113" s="75"/>
      <c r="B113" s="83"/>
      <c r="C113" s="83"/>
      <c r="D113" s="102" t="s">
        <v>153</v>
      </c>
      <c r="E113" s="102"/>
      <c r="F113" s="103">
        <f>'중기사용료 목록'!$F$8</f>
        <v>28571</v>
      </c>
      <c r="G113" s="103"/>
      <c r="H113" s="72" t="s">
        <v>150</v>
      </c>
      <c r="I113" s="102">
        <f>G111</f>
        <v>0.03</v>
      </c>
      <c r="J113" s="102"/>
      <c r="K113" s="83" t="s">
        <v>157</v>
      </c>
      <c r="L113" s="72" t="s">
        <v>151</v>
      </c>
      <c r="M113" s="103">
        <f>TRUNC(F113*I113,0)</f>
        <v>857</v>
      </c>
      <c r="N113" s="103"/>
      <c r="O113" s="83" t="s">
        <v>161</v>
      </c>
      <c r="P113" s="83"/>
      <c r="Q113" s="83"/>
      <c r="R113" s="83"/>
      <c r="S113" s="83"/>
      <c r="T113" s="83"/>
      <c r="U113" s="83"/>
      <c r="V113" s="40">
        <f>SUM(W113:Y113)</f>
        <v>857</v>
      </c>
      <c r="W113" s="40">
        <v>0</v>
      </c>
      <c r="X113" s="84">
        <f>M113</f>
        <v>857</v>
      </c>
      <c r="Y113" s="40">
        <v>0</v>
      </c>
      <c r="Z113" s="41"/>
    </row>
    <row r="114" spans="1:26" ht="21" customHeight="1" x14ac:dyDescent="0.15">
      <c r="A114" s="75"/>
      <c r="B114" s="83"/>
      <c r="C114" s="83"/>
      <c r="D114" s="102" t="s">
        <v>154</v>
      </c>
      <c r="E114" s="102"/>
      <c r="F114" s="103">
        <f>'중기사용료 목록'!$G$8</f>
        <v>4183</v>
      </c>
      <c r="G114" s="103"/>
      <c r="H114" s="72" t="s">
        <v>150</v>
      </c>
      <c r="I114" s="102">
        <f>G111</f>
        <v>0.03</v>
      </c>
      <c r="J114" s="102"/>
      <c r="K114" s="83" t="s">
        <v>157</v>
      </c>
      <c r="L114" s="72" t="s">
        <v>151</v>
      </c>
      <c r="M114" s="103">
        <f>TRUNC(F114*I114,0)</f>
        <v>125</v>
      </c>
      <c r="N114" s="103"/>
      <c r="O114" s="83" t="s">
        <v>161</v>
      </c>
      <c r="P114" s="83"/>
      <c r="Q114" s="83"/>
      <c r="R114" s="83"/>
      <c r="S114" s="83"/>
      <c r="T114" s="83"/>
      <c r="U114" s="83"/>
      <c r="V114" s="40">
        <f>SUM(W114:Y114)</f>
        <v>125</v>
      </c>
      <c r="W114" s="40">
        <v>0</v>
      </c>
      <c r="X114" s="84">
        <v>0</v>
      </c>
      <c r="Y114" s="40">
        <f>M114</f>
        <v>125</v>
      </c>
      <c r="Z114" s="41"/>
    </row>
    <row r="115" spans="1:26" ht="21" customHeight="1" x14ac:dyDescent="0.15">
      <c r="A115" s="75" t="s">
        <v>128</v>
      </c>
      <c r="B115" s="83"/>
      <c r="C115" s="83"/>
      <c r="D115" s="83"/>
      <c r="E115" s="83"/>
      <c r="F115" s="83"/>
      <c r="G115" s="83"/>
      <c r="H115" s="83"/>
      <c r="I115" s="83"/>
      <c r="J115" s="83"/>
      <c r="K115" s="83"/>
      <c r="L115" s="72"/>
      <c r="M115" s="83"/>
      <c r="N115" s="83"/>
      <c r="O115" s="83"/>
      <c r="P115" s="83"/>
      <c r="Q115" s="83"/>
      <c r="R115" s="83"/>
      <c r="S115" s="83"/>
      <c r="T115" s="83"/>
      <c r="U115" s="83"/>
      <c r="V115" s="40">
        <f>SUM(W115:Y115)</f>
        <v>1310</v>
      </c>
      <c r="W115" s="40">
        <f>SUM(W112:W114)</f>
        <v>328</v>
      </c>
      <c r="X115" s="40">
        <f>SUM(X112:X114)</f>
        <v>857</v>
      </c>
      <c r="Y115" s="40">
        <f>SUM(Y112:Y114)</f>
        <v>125</v>
      </c>
      <c r="Z115" s="41"/>
    </row>
    <row r="116" spans="1:26" ht="21" customHeight="1" x14ac:dyDescent="0.15">
      <c r="A116" s="75"/>
      <c r="B116" s="83"/>
      <c r="C116" s="83"/>
      <c r="D116" s="83"/>
      <c r="E116" s="83"/>
      <c r="F116" s="83"/>
      <c r="G116" s="83"/>
      <c r="H116" s="83"/>
      <c r="I116" s="83"/>
      <c r="J116" s="83"/>
      <c r="K116" s="83"/>
      <c r="L116" s="72"/>
      <c r="M116" s="83"/>
      <c r="N116" s="83"/>
      <c r="O116" s="83"/>
      <c r="P116" s="83"/>
      <c r="Q116" s="83"/>
      <c r="R116" s="83"/>
      <c r="S116" s="83"/>
      <c r="T116" s="83"/>
      <c r="U116" s="83"/>
      <c r="V116" s="40"/>
      <c r="W116" s="40"/>
      <c r="X116" s="84"/>
      <c r="Y116" s="40"/>
      <c r="Z116" s="41"/>
    </row>
    <row r="117" spans="1:26" ht="21" customHeight="1" x14ac:dyDescent="0.15">
      <c r="A117" s="75" t="s">
        <v>214</v>
      </c>
      <c r="B117" s="83"/>
      <c r="C117" s="83"/>
      <c r="D117" s="83"/>
      <c r="E117" s="83"/>
      <c r="F117" s="83"/>
      <c r="G117" s="102">
        <v>3.6999999999999998E-2</v>
      </c>
      <c r="H117" s="102"/>
      <c r="I117" s="83" t="s">
        <v>157</v>
      </c>
      <c r="J117" s="83"/>
      <c r="K117" s="83"/>
      <c r="L117" s="83"/>
      <c r="M117" s="83"/>
      <c r="N117" s="83"/>
      <c r="O117" s="83"/>
      <c r="P117" s="83"/>
      <c r="Q117" s="83"/>
      <c r="R117" s="83"/>
      <c r="S117" s="83"/>
      <c r="T117" s="83"/>
      <c r="U117" s="83"/>
      <c r="V117" s="40"/>
      <c r="W117" s="40"/>
      <c r="X117" s="84"/>
      <c r="Y117" s="40"/>
      <c r="Z117" s="41"/>
    </row>
    <row r="118" spans="1:26" ht="21" customHeight="1" x14ac:dyDescent="0.15">
      <c r="A118" s="75"/>
      <c r="B118" s="83"/>
      <c r="C118" s="83"/>
      <c r="D118" s="102" t="s">
        <v>152</v>
      </c>
      <c r="E118" s="102"/>
      <c r="F118" s="103">
        <f>'중기사용료 목록'!$E$9</f>
        <v>6211</v>
      </c>
      <c r="G118" s="103"/>
      <c r="H118" s="72" t="s">
        <v>150</v>
      </c>
      <c r="I118" s="102">
        <f>G117</f>
        <v>3.6999999999999998E-2</v>
      </c>
      <c r="J118" s="102"/>
      <c r="K118" s="83" t="s">
        <v>157</v>
      </c>
      <c r="L118" s="72" t="s">
        <v>151</v>
      </c>
      <c r="M118" s="103">
        <f>TRUNC(F118*I118,0)</f>
        <v>229</v>
      </c>
      <c r="N118" s="103"/>
      <c r="O118" s="83" t="s">
        <v>161</v>
      </c>
      <c r="P118" s="83"/>
      <c r="Q118" s="83"/>
      <c r="R118" s="83"/>
      <c r="S118" s="83"/>
      <c r="T118" s="83"/>
      <c r="U118" s="83"/>
      <c r="V118" s="40">
        <f>SUM(W118:Y118)</f>
        <v>229</v>
      </c>
      <c r="W118" s="40">
        <f>M118</f>
        <v>229</v>
      </c>
      <c r="X118" s="84">
        <v>0</v>
      </c>
      <c r="Y118" s="40">
        <v>0</v>
      </c>
      <c r="Z118" s="41"/>
    </row>
    <row r="119" spans="1:26" ht="21" customHeight="1" x14ac:dyDescent="0.15">
      <c r="A119" s="75"/>
      <c r="B119" s="83"/>
      <c r="C119" s="83"/>
      <c r="D119" s="102" t="s">
        <v>153</v>
      </c>
      <c r="E119" s="102"/>
      <c r="F119" s="103">
        <f>'중기사용료 목록'!$F$9</f>
        <v>36224</v>
      </c>
      <c r="G119" s="103"/>
      <c r="H119" s="72" t="s">
        <v>150</v>
      </c>
      <c r="I119" s="102">
        <f>G117</f>
        <v>3.6999999999999998E-2</v>
      </c>
      <c r="J119" s="102"/>
      <c r="K119" s="83" t="s">
        <v>157</v>
      </c>
      <c r="L119" s="72" t="s">
        <v>151</v>
      </c>
      <c r="M119" s="103">
        <f>TRUNC(F119*I119,0)</f>
        <v>1340</v>
      </c>
      <c r="N119" s="103"/>
      <c r="O119" s="83" t="s">
        <v>161</v>
      </c>
      <c r="P119" s="83"/>
      <c r="Q119" s="83"/>
      <c r="R119" s="83"/>
      <c r="S119" s="83"/>
      <c r="T119" s="83"/>
      <c r="U119" s="83"/>
      <c r="V119" s="40">
        <f>SUM(W119:Y119)</f>
        <v>1340</v>
      </c>
      <c r="W119" s="40">
        <v>0</v>
      </c>
      <c r="X119" s="84">
        <f>M119</f>
        <v>1340</v>
      </c>
      <c r="Y119" s="40">
        <v>0</v>
      </c>
      <c r="Z119" s="41"/>
    </row>
    <row r="120" spans="1:26" ht="21" customHeight="1" x14ac:dyDescent="0.15">
      <c r="A120" s="75"/>
      <c r="B120" s="83"/>
      <c r="C120" s="83"/>
      <c r="D120" s="102" t="s">
        <v>154</v>
      </c>
      <c r="E120" s="102"/>
      <c r="F120" s="103">
        <f>'중기사용료 목록'!$G$9</f>
        <v>9326</v>
      </c>
      <c r="G120" s="103"/>
      <c r="H120" s="72" t="s">
        <v>150</v>
      </c>
      <c r="I120" s="102">
        <f>G117</f>
        <v>3.6999999999999998E-2</v>
      </c>
      <c r="J120" s="102"/>
      <c r="K120" s="83" t="s">
        <v>157</v>
      </c>
      <c r="L120" s="72" t="s">
        <v>151</v>
      </c>
      <c r="M120" s="103">
        <f>TRUNC(F120*I120,0)</f>
        <v>345</v>
      </c>
      <c r="N120" s="103"/>
      <c r="O120" s="83" t="s">
        <v>161</v>
      </c>
      <c r="P120" s="83"/>
      <c r="Q120" s="83"/>
      <c r="R120" s="83"/>
      <c r="S120" s="83"/>
      <c r="T120" s="83"/>
      <c r="U120" s="83"/>
      <c r="V120" s="40">
        <f>SUM(W120:Y120)</f>
        <v>345</v>
      </c>
      <c r="W120" s="40">
        <v>0</v>
      </c>
      <c r="X120" s="84">
        <v>0</v>
      </c>
      <c r="Y120" s="40">
        <f>M120</f>
        <v>345</v>
      </c>
      <c r="Z120" s="41"/>
    </row>
    <row r="121" spans="1:26" ht="21" customHeight="1" x14ac:dyDescent="0.15">
      <c r="A121" s="75" t="s">
        <v>128</v>
      </c>
      <c r="B121" s="83"/>
      <c r="C121" s="83"/>
      <c r="D121" s="83"/>
      <c r="E121" s="83"/>
      <c r="F121" s="83"/>
      <c r="G121" s="83"/>
      <c r="H121" s="83"/>
      <c r="I121" s="83"/>
      <c r="J121" s="83"/>
      <c r="K121" s="83"/>
      <c r="L121" s="72"/>
      <c r="M121" s="83"/>
      <c r="N121" s="83"/>
      <c r="O121" s="83"/>
      <c r="P121" s="83"/>
      <c r="Q121" s="83"/>
      <c r="R121" s="83"/>
      <c r="S121" s="83"/>
      <c r="T121" s="83"/>
      <c r="U121" s="83"/>
      <c r="V121" s="40">
        <f>SUM(W121:Y121)</f>
        <v>1914</v>
      </c>
      <c r="W121" s="40">
        <f>SUM(W118:W120)</f>
        <v>229</v>
      </c>
      <c r="X121" s="40">
        <f>SUM(X118:X120)</f>
        <v>1340</v>
      </c>
      <c r="Y121" s="40">
        <f>SUM(Y118:Y120)</f>
        <v>345</v>
      </c>
      <c r="Z121" s="41"/>
    </row>
    <row r="122" spans="1:26" ht="21" customHeight="1" x14ac:dyDescent="0.15">
      <c r="A122" s="75"/>
      <c r="B122" s="83"/>
      <c r="C122" s="83"/>
      <c r="D122" s="83"/>
      <c r="E122" s="83"/>
      <c r="F122" s="83"/>
      <c r="G122" s="83"/>
      <c r="H122" s="83"/>
      <c r="I122" s="83"/>
      <c r="J122" s="83"/>
      <c r="K122" s="83"/>
      <c r="L122" s="72"/>
      <c r="M122" s="83"/>
      <c r="N122" s="83"/>
      <c r="O122" s="83"/>
      <c r="P122" s="83"/>
      <c r="Q122" s="83"/>
      <c r="R122" s="83"/>
      <c r="S122" s="83"/>
      <c r="T122" s="83"/>
      <c r="U122" s="83"/>
      <c r="V122" s="40"/>
      <c r="W122" s="40"/>
      <c r="X122" s="84"/>
      <c r="Y122" s="40"/>
      <c r="Z122" s="41"/>
    </row>
    <row r="123" spans="1:26" ht="21" customHeight="1" x14ac:dyDescent="0.15">
      <c r="A123" s="75" t="s">
        <v>279</v>
      </c>
      <c r="B123" s="83"/>
      <c r="C123" s="83"/>
      <c r="D123" s="83"/>
      <c r="E123" s="83"/>
      <c r="F123" s="83"/>
      <c r="G123" s="102">
        <v>0.03</v>
      </c>
      <c r="H123" s="102"/>
      <c r="I123" s="83" t="s">
        <v>157</v>
      </c>
      <c r="J123" s="83"/>
      <c r="K123" s="83"/>
      <c r="L123" s="83"/>
      <c r="M123" s="83"/>
      <c r="N123" s="83"/>
      <c r="O123" s="83"/>
      <c r="P123" s="83"/>
      <c r="Q123" s="83"/>
      <c r="R123" s="83"/>
      <c r="S123" s="83"/>
      <c r="T123" s="83"/>
      <c r="U123" s="83"/>
      <c r="V123" s="40"/>
      <c r="W123" s="40"/>
      <c r="X123" s="84"/>
      <c r="Y123" s="40"/>
      <c r="Z123" s="41"/>
    </row>
    <row r="124" spans="1:26" ht="21" customHeight="1" x14ac:dyDescent="0.15">
      <c r="A124" s="75"/>
      <c r="B124" s="83"/>
      <c r="C124" s="83"/>
      <c r="D124" s="102" t="s">
        <v>152</v>
      </c>
      <c r="E124" s="102"/>
      <c r="F124" s="103">
        <f>'중기사용료 목록'!$E$10</f>
        <v>12403</v>
      </c>
      <c r="G124" s="103"/>
      <c r="H124" s="72" t="s">
        <v>150</v>
      </c>
      <c r="I124" s="102">
        <f>G123</f>
        <v>0.03</v>
      </c>
      <c r="J124" s="102"/>
      <c r="K124" s="83" t="s">
        <v>157</v>
      </c>
      <c r="L124" s="72" t="s">
        <v>151</v>
      </c>
      <c r="M124" s="103">
        <f>TRUNC(F124*I124,0)</f>
        <v>372</v>
      </c>
      <c r="N124" s="103"/>
      <c r="O124" s="83" t="s">
        <v>161</v>
      </c>
      <c r="P124" s="83"/>
      <c r="Q124" s="83"/>
      <c r="R124" s="83"/>
      <c r="S124" s="83"/>
      <c r="T124" s="83"/>
      <c r="U124" s="83"/>
      <c r="V124" s="40">
        <f>SUM(W124:Y124)</f>
        <v>372</v>
      </c>
      <c r="W124" s="40">
        <f>M124</f>
        <v>372</v>
      </c>
      <c r="X124" s="84">
        <v>0</v>
      </c>
      <c r="Y124" s="40">
        <v>0</v>
      </c>
      <c r="Z124" s="41"/>
    </row>
    <row r="125" spans="1:26" ht="21" customHeight="1" x14ac:dyDescent="0.15">
      <c r="A125" s="75"/>
      <c r="B125" s="83"/>
      <c r="C125" s="83"/>
      <c r="D125" s="102" t="s">
        <v>153</v>
      </c>
      <c r="E125" s="102"/>
      <c r="F125" s="103">
        <f>'중기사용료 목록'!$F$10</f>
        <v>36224</v>
      </c>
      <c r="G125" s="103"/>
      <c r="H125" s="72" t="s">
        <v>150</v>
      </c>
      <c r="I125" s="102">
        <f>G123</f>
        <v>0.03</v>
      </c>
      <c r="J125" s="102"/>
      <c r="K125" s="83" t="s">
        <v>157</v>
      </c>
      <c r="L125" s="72" t="s">
        <v>151</v>
      </c>
      <c r="M125" s="103">
        <f>TRUNC(F125*I125,0)</f>
        <v>1086</v>
      </c>
      <c r="N125" s="103"/>
      <c r="O125" s="83" t="s">
        <v>161</v>
      </c>
      <c r="P125" s="83"/>
      <c r="Q125" s="83"/>
      <c r="R125" s="83"/>
      <c r="S125" s="83"/>
      <c r="T125" s="83"/>
      <c r="U125" s="83"/>
      <c r="V125" s="40">
        <f>SUM(W125:Y125)</f>
        <v>1086</v>
      </c>
      <c r="W125" s="40">
        <v>0</v>
      </c>
      <c r="X125" s="84">
        <f>M125</f>
        <v>1086</v>
      </c>
      <c r="Y125" s="40">
        <v>0</v>
      </c>
      <c r="Z125" s="41"/>
    </row>
    <row r="126" spans="1:26" ht="21" customHeight="1" x14ac:dyDescent="0.15">
      <c r="A126" s="75"/>
      <c r="B126" s="83"/>
      <c r="C126" s="83"/>
      <c r="D126" s="102" t="s">
        <v>154</v>
      </c>
      <c r="E126" s="102"/>
      <c r="F126" s="103">
        <f>'중기사용료 목록'!$G$10</f>
        <v>9687</v>
      </c>
      <c r="G126" s="103"/>
      <c r="H126" s="72" t="s">
        <v>150</v>
      </c>
      <c r="I126" s="102">
        <f>G123</f>
        <v>0.03</v>
      </c>
      <c r="J126" s="102"/>
      <c r="K126" s="83" t="s">
        <v>157</v>
      </c>
      <c r="L126" s="72" t="s">
        <v>151</v>
      </c>
      <c r="M126" s="103">
        <f>TRUNC(F126*I126,0)</f>
        <v>290</v>
      </c>
      <c r="N126" s="103"/>
      <c r="O126" s="83" t="s">
        <v>161</v>
      </c>
      <c r="P126" s="83"/>
      <c r="Q126" s="83"/>
      <c r="R126" s="83"/>
      <c r="S126" s="83"/>
      <c r="T126" s="83"/>
      <c r="U126" s="83"/>
      <c r="V126" s="40">
        <f>SUM(W126:Y126)</f>
        <v>290</v>
      </c>
      <c r="W126" s="40">
        <v>0</v>
      </c>
      <c r="X126" s="84">
        <v>0</v>
      </c>
      <c r="Y126" s="40">
        <f>M126</f>
        <v>290</v>
      </c>
      <c r="Z126" s="41"/>
    </row>
    <row r="127" spans="1:26" ht="21" customHeight="1" x14ac:dyDescent="0.15">
      <c r="A127" s="75" t="s">
        <v>128</v>
      </c>
      <c r="B127" s="83"/>
      <c r="C127" s="83"/>
      <c r="D127" s="83"/>
      <c r="E127" s="83"/>
      <c r="F127" s="83"/>
      <c r="G127" s="83"/>
      <c r="H127" s="83"/>
      <c r="I127" s="83"/>
      <c r="J127" s="83"/>
      <c r="K127" s="83"/>
      <c r="L127" s="72"/>
      <c r="M127" s="83"/>
      <c r="N127" s="83"/>
      <c r="O127" s="83"/>
      <c r="P127" s="83"/>
      <c r="Q127" s="83"/>
      <c r="R127" s="83"/>
      <c r="S127" s="83"/>
      <c r="T127" s="83"/>
      <c r="U127" s="83"/>
      <c r="V127" s="40">
        <f>SUM(W127:Y127)</f>
        <v>1748</v>
      </c>
      <c r="W127" s="40">
        <f>SUM(W124:W126)</f>
        <v>372</v>
      </c>
      <c r="X127" s="40">
        <f>SUM(X124:X126)</f>
        <v>1086</v>
      </c>
      <c r="Y127" s="40">
        <f>SUM(Y124:Y126)</f>
        <v>290</v>
      </c>
      <c r="Z127" s="41"/>
    </row>
    <row r="128" spans="1:26" ht="21" customHeight="1" x14ac:dyDescent="0.15">
      <c r="A128" s="75"/>
      <c r="B128" s="83"/>
      <c r="C128" s="83"/>
      <c r="D128" s="83"/>
      <c r="E128" s="83"/>
      <c r="F128" s="83"/>
      <c r="G128" s="83"/>
      <c r="H128" s="83"/>
      <c r="I128" s="83"/>
      <c r="J128" s="83"/>
      <c r="K128" s="83"/>
      <c r="L128" s="72"/>
      <c r="M128" s="83"/>
      <c r="N128" s="83"/>
      <c r="O128" s="83"/>
      <c r="P128" s="83"/>
      <c r="Q128" s="83"/>
      <c r="R128" s="83"/>
      <c r="S128" s="83"/>
      <c r="T128" s="83"/>
      <c r="U128" s="83"/>
      <c r="V128" s="40"/>
      <c r="W128" s="40"/>
      <c r="X128" s="84"/>
      <c r="Y128" s="40"/>
      <c r="Z128" s="41"/>
    </row>
    <row r="129" spans="1:26" ht="21" customHeight="1" x14ac:dyDescent="0.15">
      <c r="A129" s="75" t="s">
        <v>268</v>
      </c>
      <c r="B129" s="83"/>
      <c r="C129" s="83"/>
      <c r="D129" s="83"/>
      <c r="E129" s="83"/>
      <c r="F129" s="83"/>
      <c r="G129" s="102">
        <v>0.03</v>
      </c>
      <c r="H129" s="102"/>
      <c r="I129" s="83" t="s">
        <v>157</v>
      </c>
      <c r="J129" s="83"/>
      <c r="K129" s="83"/>
      <c r="L129" s="83"/>
      <c r="M129" s="83"/>
      <c r="N129" s="83"/>
      <c r="O129" s="83"/>
      <c r="P129" s="83"/>
      <c r="Q129" s="83"/>
      <c r="R129" s="83"/>
      <c r="S129" s="83"/>
      <c r="T129" s="83"/>
      <c r="U129" s="83"/>
      <c r="V129" s="40"/>
      <c r="W129" s="40"/>
      <c r="X129" s="84"/>
      <c r="Y129" s="40"/>
      <c r="Z129" s="41"/>
    </row>
    <row r="130" spans="1:26" ht="21" customHeight="1" x14ac:dyDescent="0.15">
      <c r="A130" s="75"/>
      <c r="B130" s="83"/>
      <c r="C130" s="83"/>
      <c r="D130" s="102" t="s">
        <v>152</v>
      </c>
      <c r="E130" s="102"/>
      <c r="F130" s="103">
        <f>'중기사용료 목록'!$E$11</f>
        <v>11205</v>
      </c>
      <c r="G130" s="103"/>
      <c r="H130" s="72" t="s">
        <v>150</v>
      </c>
      <c r="I130" s="102">
        <f>G129</f>
        <v>0.03</v>
      </c>
      <c r="J130" s="102"/>
      <c r="K130" s="83" t="s">
        <v>157</v>
      </c>
      <c r="L130" s="72" t="s">
        <v>151</v>
      </c>
      <c r="M130" s="103">
        <f>TRUNC(F130*I130,0)</f>
        <v>336</v>
      </c>
      <c r="N130" s="103"/>
      <c r="O130" s="83" t="s">
        <v>161</v>
      </c>
      <c r="P130" s="83"/>
      <c r="Q130" s="83"/>
      <c r="R130" s="83"/>
      <c r="S130" s="83"/>
      <c r="T130" s="83"/>
      <c r="U130" s="83"/>
      <c r="V130" s="40">
        <f>SUM(W130:Y130)</f>
        <v>336</v>
      </c>
      <c r="W130" s="40">
        <f>M130</f>
        <v>336</v>
      </c>
      <c r="X130" s="84">
        <v>0</v>
      </c>
      <c r="Y130" s="40">
        <v>0</v>
      </c>
      <c r="Z130" s="41"/>
    </row>
    <row r="131" spans="1:26" ht="21" customHeight="1" x14ac:dyDescent="0.15">
      <c r="A131" s="75"/>
      <c r="B131" s="83"/>
      <c r="C131" s="83"/>
      <c r="D131" s="102" t="s">
        <v>153</v>
      </c>
      <c r="E131" s="102"/>
      <c r="F131" s="103">
        <f>'중기사용료 목록'!$F$11</f>
        <v>36224</v>
      </c>
      <c r="G131" s="103"/>
      <c r="H131" s="72" t="s">
        <v>150</v>
      </c>
      <c r="I131" s="102">
        <f>G129</f>
        <v>0.03</v>
      </c>
      <c r="J131" s="102"/>
      <c r="K131" s="83" t="s">
        <v>157</v>
      </c>
      <c r="L131" s="72" t="s">
        <v>151</v>
      </c>
      <c r="M131" s="103">
        <f>TRUNC(F131*I131,0)</f>
        <v>1086</v>
      </c>
      <c r="N131" s="103"/>
      <c r="O131" s="83" t="s">
        <v>161</v>
      </c>
      <c r="P131" s="83"/>
      <c r="Q131" s="83"/>
      <c r="R131" s="83"/>
      <c r="S131" s="83"/>
      <c r="T131" s="83"/>
      <c r="U131" s="83"/>
      <c r="V131" s="40">
        <f>SUM(W131:Y131)</f>
        <v>1086</v>
      </c>
      <c r="W131" s="40">
        <v>0</v>
      </c>
      <c r="X131" s="84">
        <f>M131</f>
        <v>1086</v>
      </c>
      <c r="Y131" s="40">
        <v>0</v>
      </c>
      <c r="Z131" s="41"/>
    </row>
    <row r="132" spans="1:26" ht="21" customHeight="1" x14ac:dyDescent="0.15">
      <c r="A132" s="75"/>
      <c r="B132" s="83"/>
      <c r="C132" s="83"/>
      <c r="D132" s="102" t="s">
        <v>154</v>
      </c>
      <c r="E132" s="102"/>
      <c r="F132" s="103">
        <f>'중기사용료 목록'!$G$11</f>
        <v>7511</v>
      </c>
      <c r="G132" s="103"/>
      <c r="H132" s="72" t="s">
        <v>150</v>
      </c>
      <c r="I132" s="102">
        <f>G129</f>
        <v>0.03</v>
      </c>
      <c r="J132" s="102"/>
      <c r="K132" s="83" t="s">
        <v>157</v>
      </c>
      <c r="L132" s="72" t="s">
        <v>151</v>
      </c>
      <c r="M132" s="103">
        <f>TRUNC(F132*I132,0)</f>
        <v>225</v>
      </c>
      <c r="N132" s="103"/>
      <c r="O132" s="83" t="s">
        <v>161</v>
      </c>
      <c r="P132" s="83"/>
      <c r="Q132" s="83"/>
      <c r="R132" s="83"/>
      <c r="S132" s="83"/>
      <c r="T132" s="83"/>
      <c r="U132" s="83"/>
      <c r="V132" s="40">
        <f>SUM(W132:Y132)</f>
        <v>225</v>
      </c>
      <c r="W132" s="40">
        <v>0</v>
      </c>
      <c r="X132" s="84">
        <v>0</v>
      </c>
      <c r="Y132" s="40">
        <f>M132</f>
        <v>225</v>
      </c>
      <c r="Z132" s="41"/>
    </row>
    <row r="133" spans="1:26" ht="21" customHeight="1" x14ac:dyDescent="0.15">
      <c r="A133" s="75" t="s">
        <v>128</v>
      </c>
      <c r="B133" s="83"/>
      <c r="C133" s="83"/>
      <c r="D133" s="83"/>
      <c r="E133" s="83"/>
      <c r="F133" s="83"/>
      <c r="G133" s="83"/>
      <c r="H133" s="83"/>
      <c r="I133" s="83"/>
      <c r="J133" s="83"/>
      <c r="K133" s="83"/>
      <c r="L133" s="72"/>
      <c r="M133" s="83"/>
      <c r="N133" s="83"/>
      <c r="O133" s="83"/>
      <c r="P133" s="83"/>
      <c r="Q133" s="83"/>
      <c r="R133" s="83"/>
      <c r="S133" s="83"/>
      <c r="T133" s="83"/>
      <c r="U133" s="83"/>
      <c r="V133" s="40">
        <f>SUM(W133:Y133)</f>
        <v>1647</v>
      </c>
      <c r="W133" s="40">
        <f>SUM(W130:W132)</f>
        <v>336</v>
      </c>
      <c r="X133" s="40">
        <f>SUM(X130:X132)</f>
        <v>1086</v>
      </c>
      <c r="Y133" s="40">
        <f>SUM(Y130:Y132)</f>
        <v>225</v>
      </c>
      <c r="Z133" s="41"/>
    </row>
    <row r="134" spans="1:26" ht="21" customHeight="1" x14ac:dyDescent="0.15">
      <c r="A134" s="75"/>
      <c r="B134" s="83"/>
      <c r="C134" s="83"/>
      <c r="D134" s="83"/>
      <c r="E134" s="83"/>
      <c r="F134" s="83"/>
      <c r="G134" s="83"/>
      <c r="H134" s="83"/>
      <c r="I134" s="83"/>
      <c r="J134" s="83"/>
      <c r="K134" s="83"/>
      <c r="L134" s="83"/>
      <c r="M134" s="83"/>
      <c r="N134" s="83"/>
      <c r="O134" s="83"/>
      <c r="P134" s="83"/>
      <c r="Q134" s="83"/>
      <c r="R134" s="83"/>
      <c r="S134" s="83"/>
      <c r="T134" s="83"/>
      <c r="U134" s="83"/>
      <c r="V134" s="40"/>
      <c r="W134" s="40"/>
      <c r="X134" s="84"/>
      <c r="Y134" s="40"/>
      <c r="Z134" s="41"/>
    </row>
    <row r="135" spans="1:26" ht="21" customHeight="1" x14ac:dyDescent="0.15">
      <c r="A135" s="75" t="s">
        <v>220</v>
      </c>
      <c r="B135" s="83"/>
      <c r="C135" s="83"/>
      <c r="D135" s="83"/>
      <c r="E135" s="83"/>
      <c r="F135" s="83"/>
      <c r="G135" s="83"/>
      <c r="H135" s="83"/>
      <c r="I135" s="83"/>
      <c r="J135" s="83"/>
      <c r="K135" s="83"/>
      <c r="L135" s="83"/>
      <c r="M135" s="83"/>
      <c r="N135" s="83"/>
      <c r="O135" s="83"/>
      <c r="P135" s="83"/>
      <c r="Q135" s="83"/>
      <c r="R135" s="83"/>
      <c r="S135" s="83"/>
      <c r="T135" s="83"/>
      <c r="U135" s="83"/>
      <c r="V135" s="40"/>
      <c r="W135" s="40"/>
      <c r="X135" s="84"/>
      <c r="Y135" s="40"/>
      <c r="Z135" s="41"/>
    </row>
    <row r="136" spans="1:26" ht="21" customHeight="1" x14ac:dyDescent="0.15">
      <c r="A136" s="75" t="s">
        <v>280</v>
      </c>
      <c r="B136" s="83"/>
      <c r="C136" s="83"/>
      <c r="D136" s="102" t="s">
        <v>152</v>
      </c>
      <c r="E136" s="102"/>
      <c r="F136" s="103">
        <f>자재조서!$D$6</f>
        <v>40000</v>
      </c>
      <c r="G136" s="103"/>
      <c r="H136" s="72" t="s">
        <v>150</v>
      </c>
      <c r="I136" s="102">
        <v>2.4E-2</v>
      </c>
      <c r="J136" s="102"/>
      <c r="K136" s="82" t="s">
        <v>281</v>
      </c>
      <c r="L136" s="72" t="s">
        <v>151</v>
      </c>
      <c r="M136" s="103">
        <f>TRUNC(F136*I136,0)</f>
        <v>960</v>
      </c>
      <c r="N136" s="103"/>
      <c r="O136" s="83" t="s">
        <v>161</v>
      </c>
      <c r="P136" s="83"/>
      <c r="Q136" s="83"/>
      <c r="R136" s="83"/>
      <c r="S136" s="83"/>
      <c r="T136" s="83"/>
      <c r="U136" s="83"/>
      <c r="V136" s="40">
        <f>SUM(W136:Y136)</f>
        <v>960</v>
      </c>
      <c r="W136" s="40">
        <f>M136</f>
        <v>960</v>
      </c>
      <c r="X136" s="84">
        <v>0</v>
      </c>
      <c r="Y136" s="40">
        <v>0</v>
      </c>
      <c r="Z136" s="41"/>
    </row>
    <row r="137" spans="1:26" ht="21" customHeight="1" x14ac:dyDescent="0.15">
      <c r="A137" s="75" t="s">
        <v>128</v>
      </c>
      <c r="B137" s="83"/>
      <c r="C137" s="83"/>
      <c r="D137" s="83"/>
      <c r="E137" s="83"/>
      <c r="F137" s="83"/>
      <c r="G137" s="83"/>
      <c r="H137" s="83"/>
      <c r="I137" s="83"/>
      <c r="J137" s="83"/>
      <c r="K137" s="83"/>
      <c r="L137" s="83"/>
      <c r="M137" s="83"/>
      <c r="N137" s="83"/>
      <c r="O137" s="83"/>
      <c r="P137" s="83"/>
      <c r="Q137" s="83"/>
      <c r="R137" s="83"/>
      <c r="S137" s="83"/>
      <c r="T137" s="83"/>
      <c r="U137" s="83"/>
      <c r="V137" s="40">
        <f>SUM(W137:Y137)</f>
        <v>960</v>
      </c>
      <c r="W137" s="40">
        <f>SUM(W136)</f>
        <v>960</v>
      </c>
      <c r="X137" s="84">
        <f>SUM(X136)</f>
        <v>0</v>
      </c>
      <c r="Y137" s="40">
        <f>SUM(Y136)</f>
        <v>0</v>
      </c>
      <c r="Z137" s="41"/>
    </row>
    <row r="138" spans="1:26" ht="21" customHeight="1" x14ac:dyDescent="0.15">
      <c r="A138" s="75"/>
      <c r="B138" s="83"/>
      <c r="C138" s="83"/>
      <c r="D138" s="83"/>
      <c r="E138" s="83"/>
      <c r="F138" s="83"/>
      <c r="G138" s="83"/>
      <c r="H138" s="83"/>
      <c r="I138" s="83"/>
      <c r="J138" s="83"/>
      <c r="K138" s="83"/>
      <c r="L138" s="83"/>
      <c r="M138" s="83"/>
      <c r="N138" s="83"/>
      <c r="O138" s="83"/>
      <c r="P138" s="83"/>
      <c r="Q138" s="83"/>
      <c r="R138" s="83"/>
      <c r="S138" s="83"/>
      <c r="T138" s="83"/>
      <c r="U138" s="83"/>
      <c r="V138" s="40"/>
      <c r="W138" s="40"/>
      <c r="X138" s="84"/>
      <c r="Y138" s="40"/>
      <c r="Z138" s="41"/>
    </row>
    <row r="139" spans="1:26" ht="21" customHeight="1" x14ac:dyDescent="0.15">
      <c r="A139" s="75" t="s">
        <v>270</v>
      </c>
      <c r="B139" s="83"/>
      <c r="C139" s="83"/>
      <c r="D139" s="102" t="s">
        <v>152</v>
      </c>
      <c r="E139" s="102"/>
      <c r="F139" s="103">
        <f>자재조서!$D$7</f>
        <v>25000</v>
      </c>
      <c r="G139" s="103"/>
      <c r="H139" s="72" t="s">
        <v>150</v>
      </c>
      <c r="I139" s="102">
        <v>2.5999999999999999E-2</v>
      </c>
      <c r="J139" s="102"/>
      <c r="K139" s="83" t="s">
        <v>215</v>
      </c>
      <c r="L139" s="72" t="s">
        <v>151</v>
      </c>
      <c r="M139" s="103">
        <f>TRUNC(F139*I139,0)</f>
        <v>650</v>
      </c>
      <c r="N139" s="103"/>
      <c r="O139" s="83" t="s">
        <v>161</v>
      </c>
      <c r="P139" s="83"/>
      <c r="Q139" s="83"/>
      <c r="R139" s="83"/>
      <c r="S139" s="83"/>
      <c r="T139" s="83"/>
      <c r="U139" s="83"/>
      <c r="V139" s="40">
        <f>SUM(W139:Y139)</f>
        <v>650</v>
      </c>
      <c r="W139" s="40">
        <f>M139</f>
        <v>650</v>
      </c>
      <c r="X139" s="84">
        <v>0</v>
      </c>
      <c r="Y139" s="40">
        <v>0</v>
      </c>
      <c r="Z139" s="41"/>
    </row>
    <row r="140" spans="1:26" ht="21" customHeight="1" x14ac:dyDescent="0.15">
      <c r="A140" s="75" t="s">
        <v>128</v>
      </c>
      <c r="B140" s="83"/>
      <c r="C140" s="83"/>
      <c r="D140" s="83"/>
      <c r="E140" s="83"/>
      <c r="F140" s="83"/>
      <c r="G140" s="83"/>
      <c r="H140" s="83"/>
      <c r="I140" s="83"/>
      <c r="J140" s="83"/>
      <c r="K140" s="83"/>
      <c r="L140" s="83"/>
      <c r="M140" s="83"/>
      <c r="N140" s="83"/>
      <c r="O140" s="83"/>
      <c r="P140" s="83"/>
      <c r="Q140" s="83"/>
      <c r="R140" s="83"/>
      <c r="S140" s="83"/>
      <c r="T140" s="83"/>
      <c r="U140" s="83"/>
      <c r="V140" s="40">
        <f>SUM(W140:Y140)</f>
        <v>650</v>
      </c>
      <c r="W140" s="40">
        <f>SUM(W139)</f>
        <v>650</v>
      </c>
      <c r="X140" s="84">
        <f>SUM(X139)</f>
        <v>0</v>
      </c>
      <c r="Y140" s="40">
        <f>SUM(Y139)</f>
        <v>0</v>
      </c>
      <c r="Z140" s="41"/>
    </row>
    <row r="141" spans="1:26" ht="21" customHeight="1" x14ac:dyDescent="0.15">
      <c r="A141" s="75"/>
      <c r="B141" s="83"/>
      <c r="C141" s="83"/>
      <c r="D141" s="83"/>
      <c r="E141" s="83"/>
      <c r="F141" s="83"/>
      <c r="G141" s="83"/>
      <c r="H141" s="83"/>
      <c r="I141" s="83"/>
      <c r="J141" s="83"/>
      <c r="K141" s="83"/>
      <c r="L141" s="83"/>
      <c r="M141" s="83"/>
      <c r="N141" s="83"/>
      <c r="O141" s="83"/>
      <c r="P141" s="83"/>
      <c r="Q141" s="83"/>
      <c r="R141" s="83"/>
      <c r="S141" s="83"/>
      <c r="T141" s="83"/>
      <c r="U141" s="83"/>
      <c r="V141" s="40"/>
      <c r="W141" s="40"/>
      <c r="X141" s="84"/>
      <c r="Y141" s="40"/>
      <c r="Z141" s="41"/>
    </row>
    <row r="142" spans="1:26" ht="21" customHeight="1" x14ac:dyDescent="0.15">
      <c r="A142" s="75" t="s">
        <v>273</v>
      </c>
      <c r="B142" s="83"/>
      <c r="C142" s="83"/>
      <c r="D142" s="102" t="s">
        <v>152</v>
      </c>
      <c r="E142" s="102"/>
      <c r="F142" s="103">
        <f>자재조서!$D$4</f>
        <v>18000</v>
      </c>
      <c r="G142" s="103"/>
      <c r="H142" s="72" t="s">
        <v>150</v>
      </c>
      <c r="I142" s="102">
        <v>0.02</v>
      </c>
      <c r="J142" s="102"/>
      <c r="K142" s="83" t="s">
        <v>274</v>
      </c>
      <c r="L142" s="72" t="s">
        <v>151</v>
      </c>
      <c r="M142" s="103">
        <f>TRUNC(F142*I142,0)</f>
        <v>360</v>
      </c>
      <c r="N142" s="103"/>
      <c r="O142" s="83" t="s">
        <v>161</v>
      </c>
      <c r="P142" s="83"/>
      <c r="Q142" s="83"/>
      <c r="R142" s="83"/>
      <c r="S142" s="83"/>
      <c r="T142" s="83"/>
      <c r="U142" s="83"/>
      <c r="V142" s="40">
        <f>SUM(W142:Y142)</f>
        <v>360</v>
      </c>
      <c r="W142" s="40">
        <f>M142</f>
        <v>360</v>
      </c>
      <c r="X142" s="84">
        <v>0</v>
      </c>
      <c r="Y142" s="40">
        <v>0</v>
      </c>
      <c r="Z142" s="41"/>
    </row>
    <row r="143" spans="1:26" ht="21" customHeight="1" x14ac:dyDescent="0.15">
      <c r="A143" s="75" t="s">
        <v>128</v>
      </c>
      <c r="B143" s="83"/>
      <c r="C143" s="83"/>
      <c r="D143" s="83"/>
      <c r="E143" s="83"/>
      <c r="F143" s="83"/>
      <c r="G143" s="83"/>
      <c r="H143" s="83"/>
      <c r="I143" s="83"/>
      <c r="J143" s="83"/>
      <c r="K143" s="83"/>
      <c r="L143" s="83"/>
      <c r="M143" s="83"/>
      <c r="N143" s="83"/>
      <c r="O143" s="83"/>
      <c r="P143" s="83"/>
      <c r="Q143" s="83"/>
      <c r="R143" s="83"/>
      <c r="S143" s="83"/>
      <c r="T143" s="83"/>
      <c r="U143" s="83"/>
      <c r="V143" s="40">
        <f>SUM(W143:Y143)</f>
        <v>360</v>
      </c>
      <c r="W143" s="40">
        <f>SUM(W142)</f>
        <v>360</v>
      </c>
      <c r="X143" s="84">
        <f>SUM(X142)</f>
        <v>0</v>
      </c>
      <c r="Y143" s="40">
        <f>SUM(Y142)</f>
        <v>0</v>
      </c>
      <c r="Z143" s="41"/>
    </row>
    <row r="144" spans="1:26" ht="21" customHeight="1" x14ac:dyDescent="0.15">
      <c r="A144" s="75"/>
      <c r="B144" s="83"/>
      <c r="C144" s="83"/>
      <c r="D144" s="83"/>
      <c r="E144" s="83"/>
      <c r="F144" s="83"/>
      <c r="G144" s="83"/>
      <c r="H144" s="83"/>
      <c r="I144" s="83"/>
      <c r="J144" s="83"/>
      <c r="K144" s="83"/>
      <c r="L144" s="83"/>
      <c r="M144" s="83"/>
      <c r="N144" s="83"/>
      <c r="O144" s="83"/>
      <c r="P144" s="83"/>
      <c r="Q144" s="83"/>
      <c r="R144" s="83"/>
      <c r="S144" s="83"/>
      <c r="T144" s="83"/>
      <c r="U144" s="83"/>
      <c r="V144" s="40"/>
      <c r="W144" s="40"/>
      <c r="X144" s="84"/>
      <c r="Y144" s="40"/>
      <c r="Z144" s="41"/>
    </row>
    <row r="145" spans="1:27" ht="21" customHeight="1" x14ac:dyDescent="0.15">
      <c r="A145" s="75" t="s">
        <v>158</v>
      </c>
      <c r="B145" s="83"/>
      <c r="C145" s="83"/>
      <c r="D145" s="83"/>
      <c r="E145" s="83" t="s">
        <v>159</v>
      </c>
      <c r="F145" s="83"/>
      <c r="G145" s="83">
        <v>3</v>
      </c>
      <c r="H145" s="72" t="s">
        <v>43</v>
      </c>
      <c r="I145" s="83"/>
      <c r="J145" s="83"/>
      <c r="K145" s="83"/>
      <c r="L145" s="72"/>
      <c r="M145" s="83"/>
      <c r="N145" s="83"/>
      <c r="O145" s="83"/>
      <c r="P145" s="83"/>
      <c r="Q145" s="83"/>
      <c r="R145" s="83"/>
      <c r="S145" s="83"/>
      <c r="T145" s="83"/>
      <c r="U145" s="83"/>
      <c r="V145" s="40"/>
      <c r="W145" s="40"/>
      <c r="X145" s="84"/>
      <c r="Y145" s="40"/>
      <c r="Z145" s="41"/>
    </row>
    <row r="146" spans="1:27" ht="21" customHeight="1" x14ac:dyDescent="0.15">
      <c r="A146" s="75"/>
      <c r="B146" s="83"/>
      <c r="C146" s="83"/>
      <c r="D146" s="102" t="s">
        <v>108</v>
      </c>
      <c r="E146" s="102"/>
      <c r="F146" s="103">
        <f>M136+M139+M142</f>
        <v>1970</v>
      </c>
      <c r="G146" s="103"/>
      <c r="H146" s="72" t="s">
        <v>150</v>
      </c>
      <c r="I146" s="102">
        <f>G145</f>
        <v>3</v>
      </c>
      <c r="J146" s="102"/>
      <c r="K146" s="83" t="s">
        <v>43</v>
      </c>
      <c r="L146" s="72" t="s">
        <v>151</v>
      </c>
      <c r="M146" s="103">
        <f>TRUNC(F146*I146%,0)</f>
        <v>59</v>
      </c>
      <c r="N146" s="103"/>
      <c r="O146" s="83" t="s">
        <v>161</v>
      </c>
      <c r="P146" s="83"/>
      <c r="Q146" s="83"/>
      <c r="R146" s="83"/>
      <c r="S146" s="83"/>
      <c r="T146" s="83"/>
      <c r="U146" s="83"/>
      <c r="V146" s="40">
        <f>SUM(W146:Y146)</f>
        <v>59</v>
      </c>
      <c r="W146" s="40">
        <f>M146</f>
        <v>59</v>
      </c>
      <c r="X146" s="84">
        <v>0</v>
      </c>
      <c r="Y146" s="40">
        <v>0</v>
      </c>
      <c r="Z146" s="41"/>
    </row>
    <row r="147" spans="1:27" ht="21" customHeight="1" x14ac:dyDescent="0.15">
      <c r="A147" s="42" t="s">
        <v>128</v>
      </c>
      <c r="B147" s="73"/>
      <c r="C147" s="73"/>
      <c r="D147" s="73"/>
      <c r="E147" s="73"/>
      <c r="F147" s="73"/>
      <c r="G147" s="73"/>
      <c r="H147" s="73"/>
      <c r="I147" s="73"/>
      <c r="J147" s="73"/>
      <c r="K147" s="73"/>
      <c r="L147" s="73"/>
      <c r="M147" s="73"/>
      <c r="N147" s="73"/>
      <c r="O147" s="73"/>
      <c r="P147" s="73"/>
      <c r="Q147" s="73"/>
      <c r="R147" s="73"/>
      <c r="S147" s="73"/>
      <c r="T147" s="73"/>
      <c r="U147" s="73"/>
      <c r="V147" s="43">
        <f>SUM(W147:Y147)</f>
        <v>59</v>
      </c>
      <c r="W147" s="43">
        <f>SUM(W146)</f>
        <v>59</v>
      </c>
      <c r="X147" s="74">
        <f>SUM(X146)</f>
        <v>0</v>
      </c>
      <c r="Y147" s="43">
        <f>SUM(Y146)</f>
        <v>0</v>
      </c>
      <c r="Z147" s="44"/>
    </row>
    <row r="148" spans="1:27" ht="21" customHeight="1" x14ac:dyDescent="0.15">
      <c r="A148" s="104">
        <f>A69+1</f>
        <v>3</v>
      </c>
      <c r="B148" s="105"/>
      <c r="C148" s="55"/>
      <c r="D148" s="55" t="s">
        <v>308</v>
      </c>
      <c r="E148" s="55"/>
      <c r="F148" s="55"/>
      <c r="G148" s="55" t="s">
        <v>309</v>
      </c>
      <c r="H148" s="55"/>
      <c r="I148" s="55"/>
      <c r="J148" s="55"/>
      <c r="K148" s="55"/>
      <c r="L148" s="55"/>
      <c r="M148" s="55"/>
      <c r="N148" s="55"/>
      <c r="O148" s="55"/>
      <c r="P148" s="55"/>
      <c r="Q148" s="55"/>
      <c r="R148" s="55"/>
      <c r="S148" s="55"/>
      <c r="T148" s="55" t="s">
        <v>218</v>
      </c>
      <c r="U148" s="55"/>
      <c r="V148" s="39">
        <f>SUM(W148:Y148)</f>
        <v>17901</v>
      </c>
      <c r="W148" s="39">
        <f>W153+W157+W161+W165+W169+W176+W182+W188+W194+W200+W206+W212+W216+W219+W222+W226</f>
        <v>5683</v>
      </c>
      <c r="X148" s="39">
        <f>X153+X157+X161+X165+X169+X176+X182+X188+X194+X200+X206+X212+X216+X219+X222+X226</f>
        <v>9533</v>
      </c>
      <c r="Y148" s="39">
        <f>Y153+Y157+Y161+Y165+Y169+Y176+Y182+Y188+Y194+Y200+Y206+Y212+Y216+Y219+Y222+Y226</f>
        <v>2685</v>
      </c>
      <c r="Z148" s="54"/>
      <c r="AA148" s="38" t="str">
        <f>IF(W148+X148+Y148=V148,"O.K","N.G")</f>
        <v>O.K</v>
      </c>
    </row>
    <row r="149" spans="1:27" ht="21" customHeight="1" x14ac:dyDescent="0.15">
      <c r="A149" s="75" t="s">
        <v>264</v>
      </c>
      <c r="B149" s="83"/>
      <c r="C149" s="83"/>
      <c r="D149" s="83"/>
      <c r="E149" s="83"/>
      <c r="F149" s="83"/>
      <c r="G149" s="83"/>
      <c r="H149" s="83"/>
      <c r="I149" s="83"/>
      <c r="J149" s="83"/>
      <c r="K149" s="83"/>
      <c r="L149" s="83"/>
      <c r="M149" s="83"/>
      <c r="N149" s="83"/>
      <c r="O149" s="83"/>
      <c r="P149" s="83"/>
      <c r="Q149" s="83"/>
      <c r="R149" s="83"/>
      <c r="S149" s="83"/>
      <c r="T149" s="83"/>
      <c r="U149" s="83"/>
      <c r="V149" s="40"/>
      <c r="W149" s="40"/>
      <c r="X149" s="84"/>
      <c r="Y149" s="40"/>
      <c r="Z149" s="41" t="s">
        <v>217</v>
      </c>
    </row>
    <row r="150" spans="1:27" ht="21" customHeight="1" x14ac:dyDescent="0.15">
      <c r="A150" s="75" t="s">
        <v>266</v>
      </c>
      <c r="B150" s="83"/>
      <c r="C150" s="83"/>
      <c r="D150" s="83"/>
      <c r="E150" s="83"/>
      <c r="F150" s="83"/>
      <c r="G150" s="83"/>
      <c r="H150" s="83"/>
      <c r="I150" s="83"/>
      <c r="J150" s="83"/>
      <c r="K150" s="83"/>
      <c r="L150" s="83"/>
      <c r="M150" s="83"/>
      <c r="N150" s="83"/>
      <c r="O150" s="83"/>
      <c r="P150" s="83"/>
      <c r="Q150" s="83"/>
      <c r="R150" s="83"/>
      <c r="S150" s="83"/>
      <c r="T150" s="83"/>
      <c r="U150" s="83"/>
      <c r="V150" s="40"/>
      <c r="W150" s="40"/>
      <c r="X150" s="84"/>
      <c r="Y150" s="40"/>
      <c r="Z150" s="41"/>
    </row>
    <row r="151" spans="1:27" ht="21" customHeight="1" x14ac:dyDescent="0.15">
      <c r="A151" s="75" t="s">
        <v>208</v>
      </c>
      <c r="B151" s="83"/>
      <c r="C151" s="83"/>
      <c r="D151" s="83"/>
      <c r="E151" s="83"/>
      <c r="F151" s="83"/>
      <c r="G151" s="102">
        <v>1.6000000000000001E-3</v>
      </c>
      <c r="H151" s="102"/>
      <c r="I151" s="83" t="s">
        <v>41</v>
      </c>
      <c r="J151" s="83"/>
      <c r="K151" s="83"/>
      <c r="L151" s="83"/>
      <c r="M151" s="83"/>
      <c r="N151" s="83"/>
      <c r="O151" s="83"/>
      <c r="P151" s="83"/>
      <c r="Q151" s="83"/>
      <c r="R151" s="83"/>
      <c r="S151" s="83"/>
      <c r="T151" s="83"/>
      <c r="U151" s="83"/>
      <c r="V151" s="40"/>
      <c r="W151" s="40"/>
      <c r="X151" s="84"/>
      <c r="Y151" s="40"/>
      <c r="Z151" s="41" t="s">
        <v>265</v>
      </c>
    </row>
    <row r="152" spans="1:27" ht="21" customHeight="1" x14ac:dyDescent="0.15">
      <c r="A152" s="75"/>
      <c r="B152" s="83"/>
      <c r="C152" s="83"/>
      <c r="D152" s="102" t="s">
        <v>153</v>
      </c>
      <c r="E152" s="102"/>
      <c r="F152" s="103">
        <f>시중노임단가!$C$10</f>
        <v>180013</v>
      </c>
      <c r="G152" s="103"/>
      <c r="H152" s="72" t="s">
        <v>150</v>
      </c>
      <c r="I152" s="102">
        <f>G151</f>
        <v>1.6000000000000001E-3</v>
      </c>
      <c r="J152" s="102"/>
      <c r="K152" s="83" t="s">
        <v>41</v>
      </c>
      <c r="L152" s="72" t="s">
        <v>151</v>
      </c>
      <c r="M152" s="103">
        <f>TRUNC(F152*I152,0)</f>
        <v>288</v>
      </c>
      <c r="N152" s="103"/>
      <c r="O152" s="83" t="s">
        <v>161</v>
      </c>
      <c r="P152" s="83"/>
      <c r="Q152" s="83"/>
      <c r="R152" s="83"/>
      <c r="S152" s="83"/>
      <c r="T152" s="83"/>
      <c r="U152" s="83"/>
      <c r="V152" s="40">
        <f>SUM(W152:Y152)</f>
        <v>288</v>
      </c>
      <c r="W152" s="40"/>
      <c r="X152" s="84">
        <f>M152</f>
        <v>288</v>
      </c>
      <c r="Y152" s="40"/>
      <c r="Z152" s="41"/>
    </row>
    <row r="153" spans="1:27" ht="21" customHeight="1" x14ac:dyDescent="0.15">
      <c r="A153" s="75" t="s">
        <v>128</v>
      </c>
      <c r="B153" s="83"/>
      <c r="C153" s="83"/>
      <c r="D153" s="83"/>
      <c r="E153" s="83"/>
      <c r="F153" s="83"/>
      <c r="G153" s="83"/>
      <c r="H153" s="83"/>
      <c r="I153" s="83"/>
      <c r="J153" s="83"/>
      <c r="K153" s="83"/>
      <c r="L153" s="83"/>
      <c r="M153" s="83"/>
      <c r="N153" s="83"/>
      <c r="O153" s="83"/>
      <c r="P153" s="83"/>
      <c r="Q153" s="83"/>
      <c r="R153" s="83"/>
      <c r="S153" s="83"/>
      <c r="T153" s="83"/>
      <c r="U153" s="83"/>
      <c r="V153" s="40">
        <f>SUM(W153:Y153)</f>
        <v>288</v>
      </c>
      <c r="W153" s="40">
        <f>SUM(W152)</f>
        <v>0</v>
      </c>
      <c r="X153" s="84">
        <f>SUM(X152)</f>
        <v>288</v>
      </c>
      <c r="Y153" s="40">
        <f>SUM(Y152)</f>
        <v>0</v>
      </c>
      <c r="Z153" s="41"/>
    </row>
    <row r="154" spans="1:27" ht="21" customHeight="1" x14ac:dyDescent="0.15">
      <c r="A154" s="75"/>
      <c r="B154" s="83"/>
      <c r="C154" s="83"/>
      <c r="D154" s="83"/>
      <c r="E154" s="83"/>
      <c r="F154" s="83"/>
      <c r="G154" s="83"/>
      <c r="H154" s="83"/>
      <c r="I154" s="83"/>
      <c r="J154" s="83"/>
      <c r="K154" s="83"/>
      <c r="L154" s="83"/>
      <c r="M154" s="83"/>
      <c r="N154" s="83"/>
      <c r="O154" s="83"/>
      <c r="P154" s="83"/>
      <c r="Q154" s="83"/>
      <c r="R154" s="83"/>
      <c r="S154" s="83"/>
      <c r="T154" s="83"/>
      <c r="U154" s="83"/>
      <c r="V154" s="40"/>
      <c r="W154" s="40"/>
      <c r="X154" s="84"/>
      <c r="Y154" s="40"/>
      <c r="Z154" s="41"/>
    </row>
    <row r="155" spans="1:27" ht="21" customHeight="1" x14ac:dyDescent="0.15">
      <c r="A155" s="75" t="s">
        <v>209</v>
      </c>
      <c r="B155" s="83"/>
      <c r="C155" s="83"/>
      <c r="D155" s="83"/>
      <c r="E155" s="83"/>
      <c r="F155" s="83"/>
      <c r="G155" s="102">
        <v>4.7000000000000002E-3</v>
      </c>
      <c r="H155" s="102"/>
      <c r="I155" s="83" t="s">
        <v>41</v>
      </c>
      <c r="J155" s="83"/>
      <c r="K155" s="83"/>
      <c r="L155" s="83"/>
      <c r="M155" s="83"/>
      <c r="N155" s="83"/>
      <c r="O155" s="83"/>
      <c r="P155" s="83"/>
      <c r="Q155" s="83"/>
      <c r="R155" s="83"/>
      <c r="S155" s="83"/>
      <c r="T155" s="83"/>
      <c r="U155" s="83"/>
      <c r="V155" s="40"/>
      <c r="W155" s="40"/>
      <c r="X155" s="84"/>
      <c r="Y155" s="40"/>
      <c r="Z155" s="41"/>
    </row>
    <row r="156" spans="1:27" ht="21" customHeight="1" x14ac:dyDescent="0.15">
      <c r="A156" s="75"/>
      <c r="B156" s="83"/>
      <c r="C156" s="83"/>
      <c r="D156" s="102" t="s">
        <v>153</v>
      </c>
      <c r="E156" s="102"/>
      <c r="F156" s="103">
        <f>시중노임단가!$C$11</f>
        <v>179203</v>
      </c>
      <c r="G156" s="103"/>
      <c r="H156" s="72" t="s">
        <v>150</v>
      </c>
      <c r="I156" s="102">
        <f>G155</f>
        <v>4.7000000000000002E-3</v>
      </c>
      <c r="J156" s="102"/>
      <c r="K156" s="83" t="s">
        <v>41</v>
      </c>
      <c r="L156" s="72" t="s">
        <v>151</v>
      </c>
      <c r="M156" s="103">
        <f>TRUNC(F156*I156,0)</f>
        <v>842</v>
      </c>
      <c r="N156" s="103"/>
      <c r="O156" s="83" t="s">
        <v>161</v>
      </c>
      <c r="P156" s="83"/>
      <c r="Q156" s="83"/>
      <c r="R156" s="83"/>
      <c r="S156" s="83"/>
      <c r="T156" s="83"/>
      <c r="U156" s="83"/>
      <c r="V156" s="40">
        <f>SUM(W156:Y156)</f>
        <v>842</v>
      </c>
      <c r="W156" s="40"/>
      <c r="X156" s="84">
        <f>M156</f>
        <v>842</v>
      </c>
      <c r="Y156" s="40"/>
      <c r="Z156" s="41"/>
    </row>
    <row r="157" spans="1:27" ht="21" customHeight="1" x14ac:dyDescent="0.15">
      <c r="A157" s="75" t="s">
        <v>128</v>
      </c>
      <c r="B157" s="83"/>
      <c r="C157" s="83"/>
      <c r="D157" s="83"/>
      <c r="E157" s="83"/>
      <c r="F157" s="83"/>
      <c r="G157" s="83"/>
      <c r="H157" s="83"/>
      <c r="I157" s="83"/>
      <c r="J157" s="83"/>
      <c r="K157" s="83"/>
      <c r="L157" s="83"/>
      <c r="M157" s="83"/>
      <c r="N157" s="83"/>
      <c r="O157" s="83"/>
      <c r="P157" s="83"/>
      <c r="Q157" s="83"/>
      <c r="R157" s="83"/>
      <c r="S157" s="83"/>
      <c r="T157" s="83"/>
      <c r="U157" s="83"/>
      <c r="V157" s="40">
        <f>SUM(W157:Y157)</f>
        <v>842</v>
      </c>
      <c r="W157" s="40">
        <f>SUM(W156)</f>
        <v>0</v>
      </c>
      <c r="X157" s="84">
        <f>SUM(X156)</f>
        <v>842</v>
      </c>
      <c r="Y157" s="40">
        <f>SUM(Y156)</f>
        <v>0</v>
      </c>
      <c r="Z157" s="41"/>
    </row>
    <row r="158" spans="1:27" ht="21" customHeight="1" x14ac:dyDescent="0.15">
      <c r="A158" s="75"/>
      <c r="B158" s="83"/>
      <c r="C158" s="83"/>
      <c r="D158" s="83"/>
      <c r="E158" s="83"/>
      <c r="F158" s="83"/>
      <c r="G158" s="83"/>
      <c r="H158" s="83"/>
      <c r="I158" s="83"/>
      <c r="J158" s="83"/>
      <c r="K158" s="83"/>
      <c r="L158" s="83"/>
      <c r="M158" s="83"/>
      <c r="N158" s="83"/>
      <c r="O158" s="83"/>
      <c r="P158" s="83"/>
      <c r="Q158" s="83"/>
      <c r="R158" s="83"/>
      <c r="S158" s="83"/>
      <c r="T158" s="83"/>
      <c r="U158" s="83"/>
      <c r="V158" s="40"/>
      <c r="W158" s="40"/>
      <c r="X158" s="84"/>
      <c r="Y158" s="40"/>
      <c r="Z158" s="41"/>
    </row>
    <row r="159" spans="1:27" ht="21" customHeight="1" x14ac:dyDescent="0.15">
      <c r="A159" s="75" t="s">
        <v>210</v>
      </c>
      <c r="B159" s="83"/>
      <c r="C159" s="83"/>
      <c r="D159" s="83"/>
      <c r="E159" s="83"/>
      <c r="F159" s="83"/>
      <c r="G159" s="102">
        <v>1.6000000000000001E-3</v>
      </c>
      <c r="H159" s="102"/>
      <c r="I159" s="83" t="s">
        <v>41</v>
      </c>
      <c r="J159" s="83"/>
      <c r="K159" s="83"/>
      <c r="L159" s="83"/>
      <c r="M159" s="83"/>
      <c r="N159" s="83"/>
      <c r="O159" s="83"/>
      <c r="P159" s="83"/>
      <c r="Q159" s="83"/>
      <c r="R159" s="83"/>
      <c r="S159" s="83"/>
      <c r="T159" s="83"/>
      <c r="U159" s="83"/>
      <c r="V159" s="40"/>
      <c r="W159" s="40"/>
      <c r="X159" s="84"/>
      <c r="Y159" s="40"/>
      <c r="Z159" s="41"/>
    </row>
    <row r="160" spans="1:27" ht="21" customHeight="1" x14ac:dyDescent="0.15">
      <c r="A160" s="75"/>
      <c r="B160" s="83"/>
      <c r="C160" s="83"/>
      <c r="D160" s="102" t="s">
        <v>153</v>
      </c>
      <c r="E160" s="102"/>
      <c r="F160" s="103">
        <f>시중노임단가!$C$21</f>
        <v>190522</v>
      </c>
      <c r="G160" s="103"/>
      <c r="H160" s="72" t="s">
        <v>150</v>
      </c>
      <c r="I160" s="102">
        <f>G159</f>
        <v>1.6000000000000001E-3</v>
      </c>
      <c r="J160" s="102"/>
      <c r="K160" s="83" t="s">
        <v>41</v>
      </c>
      <c r="L160" s="72" t="s">
        <v>151</v>
      </c>
      <c r="M160" s="103">
        <f>TRUNC(F160*I160,0)</f>
        <v>304</v>
      </c>
      <c r="N160" s="103"/>
      <c r="O160" s="83" t="s">
        <v>161</v>
      </c>
      <c r="P160" s="83"/>
      <c r="Q160" s="83"/>
      <c r="R160" s="83"/>
      <c r="S160" s="83"/>
      <c r="T160" s="83"/>
      <c r="U160" s="83"/>
      <c r="V160" s="40">
        <f>SUM(W160:Y160)</f>
        <v>304</v>
      </c>
      <c r="W160" s="40"/>
      <c r="X160" s="84">
        <f>M160</f>
        <v>304</v>
      </c>
      <c r="Y160" s="40"/>
      <c r="Z160" s="41"/>
    </row>
    <row r="161" spans="1:26" ht="21" customHeight="1" x14ac:dyDescent="0.15">
      <c r="A161" s="75" t="s">
        <v>128</v>
      </c>
      <c r="B161" s="83"/>
      <c r="C161" s="83"/>
      <c r="D161" s="83"/>
      <c r="E161" s="83"/>
      <c r="F161" s="83"/>
      <c r="G161" s="83"/>
      <c r="H161" s="83"/>
      <c r="I161" s="83"/>
      <c r="J161" s="83"/>
      <c r="K161" s="83"/>
      <c r="L161" s="83"/>
      <c r="M161" s="83"/>
      <c r="N161" s="83"/>
      <c r="O161" s="83"/>
      <c r="P161" s="83"/>
      <c r="Q161" s="83"/>
      <c r="R161" s="83"/>
      <c r="S161" s="83"/>
      <c r="T161" s="83"/>
      <c r="U161" s="83"/>
      <c r="V161" s="40">
        <f>SUM(W161:Y161)</f>
        <v>304</v>
      </c>
      <c r="W161" s="40">
        <f>SUM(W160)</f>
        <v>0</v>
      </c>
      <c r="X161" s="84">
        <f>SUM(X160)</f>
        <v>304</v>
      </c>
      <c r="Y161" s="40">
        <f>SUM(Y160)</f>
        <v>0</v>
      </c>
      <c r="Z161" s="41"/>
    </row>
    <row r="162" spans="1:26" ht="21" customHeight="1" x14ac:dyDescent="0.15">
      <c r="A162" s="75"/>
      <c r="B162" s="83"/>
      <c r="C162" s="83"/>
      <c r="D162" s="83"/>
      <c r="E162" s="83"/>
      <c r="F162" s="83"/>
      <c r="G162" s="83"/>
      <c r="H162" s="83"/>
      <c r="I162" s="83"/>
      <c r="J162" s="83"/>
      <c r="K162" s="83"/>
      <c r="L162" s="83"/>
      <c r="M162" s="83"/>
      <c r="N162" s="83"/>
      <c r="O162" s="83"/>
      <c r="P162" s="83"/>
      <c r="Q162" s="83"/>
      <c r="R162" s="83"/>
      <c r="S162" s="83"/>
      <c r="T162" s="83"/>
      <c r="U162" s="83"/>
      <c r="V162" s="40"/>
      <c r="W162" s="40"/>
      <c r="X162" s="84"/>
      <c r="Y162" s="40"/>
      <c r="Z162" s="41"/>
    </row>
    <row r="163" spans="1:26" ht="21" customHeight="1" x14ac:dyDescent="0.15">
      <c r="A163" s="75" t="s">
        <v>211</v>
      </c>
      <c r="B163" s="83"/>
      <c r="C163" s="83"/>
      <c r="D163" s="83"/>
      <c r="E163" s="83"/>
      <c r="F163" s="83"/>
      <c r="G163" s="102">
        <v>9.2999999999999992E-3</v>
      </c>
      <c r="H163" s="102"/>
      <c r="I163" s="83" t="s">
        <v>41</v>
      </c>
      <c r="J163" s="83"/>
      <c r="K163" s="83"/>
      <c r="L163" s="83"/>
      <c r="M163" s="83"/>
      <c r="N163" s="83"/>
      <c r="O163" s="83"/>
      <c r="P163" s="83"/>
      <c r="Q163" s="83"/>
      <c r="R163" s="83"/>
      <c r="S163" s="83"/>
      <c r="T163" s="83"/>
      <c r="U163" s="83"/>
      <c r="V163" s="40"/>
      <c r="W163" s="40"/>
      <c r="X163" s="84"/>
      <c r="Y163" s="40"/>
      <c r="Z163" s="41"/>
    </row>
    <row r="164" spans="1:26" ht="21" customHeight="1" x14ac:dyDescent="0.15">
      <c r="A164" s="75"/>
      <c r="B164" s="83"/>
      <c r="C164" s="83"/>
      <c r="D164" s="102" t="s">
        <v>153</v>
      </c>
      <c r="E164" s="102"/>
      <c r="F164" s="103">
        <f>시중노임단가!$C$12</f>
        <v>141096</v>
      </c>
      <c r="G164" s="103"/>
      <c r="H164" s="72" t="s">
        <v>150</v>
      </c>
      <c r="I164" s="102">
        <f>G163</f>
        <v>9.2999999999999992E-3</v>
      </c>
      <c r="J164" s="102"/>
      <c r="K164" s="83" t="s">
        <v>41</v>
      </c>
      <c r="L164" s="72" t="s">
        <v>151</v>
      </c>
      <c r="M164" s="103">
        <f>TRUNC(F164*I164,0)</f>
        <v>1312</v>
      </c>
      <c r="N164" s="103"/>
      <c r="O164" s="83" t="s">
        <v>161</v>
      </c>
      <c r="P164" s="83"/>
      <c r="Q164" s="83"/>
      <c r="R164" s="83"/>
      <c r="S164" s="83"/>
      <c r="T164" s="83"/>
      <c r="U164" s="83"/>
      <c r="V164" s="40">
        <f>SUM(W164:Y164)</f>
        <v>1312</v>
      </c>
      <c r="W164" s="40"/>
      <c r="X164" s="84">
        <f>M164</f>
        <v>1312</v>
      </c>
      <c r="Y164" s="40"/>
      <c r="Z164" s="41"/>
    </row>
    <row r="165" spans="1:26" ht="21" customHeight="1" x14ac:dyDescent="0.15">
      <c r="A165" s="75" t="s">
        <v>128</v>
      </c>
      <c r="B165" s="83"/>
      <c r="C165" s="83"/>
      <c r="D165" s="83"/>
      <c r="E165" s="83"/>
      <c r="F165" s="83"/>
      <c r="G165" s="83"/>
      <c r="H165" s="83"/>
      <c r="I165" s="83"/>
      <c r="J165" s="83"/>
      <c r="K165" s="83"/>
      <c r="L165" s="83"/>
      <c r="M165" s="83"/>
      <c r="N165" s="83"/>
      <c r="O165" s="83"/>
      <c r="P165" s="83"/>
      <c r="Q165" s="83"/>
      <c r="R165" s="83"/>
      <c r="S165" s="83"/>
      <c r="T165" s="83"/>
      <c r="U165" s="83"/>
      <c r="V165" s="40">
        <f>SUM(W165:Y165)</f>
        <v>1312</v>
      </c>
      <c r="W165" s="40">
        <f>SUM(W164)</f>
        <v>0</v>
      </c>
      <c r="X165" s="84">
        <f>SUM(X164)</f>
        <v>1312</v>
      </c>
      <c r="Y165" s="40">
        <f>SUM(Y164)</f>
        <v>0</v>
      </c>
      <c r="Z165" s="41"/>
    </row>
    <row r="166" spans="1:26" ht="21" customHeight="1" x14ac:dyDescent="0.15">
      <c r="A166" s="75"/>
      <c r="B166" s="83"/>
      <c r="C166" s="83"/>
      <c r="D166" s="83"/>
      <c r="E166" s="83"/>
      <c r="F166" s="83"/>
      <c r="G166" s="83"/>
      <c r="H166" s="83"/>
      <c r="I166" s="83"/>
      <c r="J166" s="83"/>
      <c r="K166" s="83"/>
      <c r="L166" s="83"/>
      <c r="M166" s="83"/>
      <c r="N166" s="83"/>
      <c r="O166" s="83"/>
      <c r="P166" s="83"/>
      <c r="Q166" s="83"/>
      <c r="R166" s="83"/>
      <c r="S166" s="83"/>
      <c r="T166" s="83"/>
      <c r="U166" s="83"/>
      <c r="V166" s="40"/>
      <c r="W166" s="40"/>
      <c r="X166" s="84"/>
      <c r="Y166" s="40"/>
      <c r="Z166" s="41"/>
    </row>
    <row r="167" spans="1:26" ht="21" customHeight="1" x14ac:dyDescent="0.15">
      <c r="A167" s="75" t="s">
        <v>216</v>
      </c>
      <c r="B167" s="83"/>
      <c r="C167" s="83"/>
      <c r="D167" s="83"/>
      <c r="E167" s="83" t="s">
        <v>160</v>
      </c>
      <c r="F167" s="83"/>
      <c r="G167" s="83">
        <v>2</v>
      </c>
      <c r="H167" s="72" t="s">
        <v>43</v>
      </c>
      <c r="I167" s="83"/>
      <c r="J167" s="83"/>
      <c r="K167" s="83"/>
      <c r="L167" s="72"/>
      <c r="M167" s="83"/>
      <c r="N167" s="83"/>
      <c r="O167" s="83"/>
      <c r="P167" s="83"/>
      <c r="Q167" s="83"/>
      <c r="R167" s="83"/>
      <c r="S167" s="83"/>
      <c r="T167" s="83"/>
      <c r="U167" s="83"/>
      <c r="V167" s="40"/>
      <c r="W167" s="40"/>
      <c r="X167" s="84"/>
      <c r="Y167" s="40"/>
      <c r="Z167" s="41"/>
    </row>
    <row r="168" spans="1:26" ht="21" customHeight="1" x14ac:dyDescent="0.15">
      <c r="A168" s="75"/>
      <c r="B168" s="83"/>
      <c r="C168" s="83"/>
      <c r="D168" s="102" t="s">
        <v>9</v>
      </c>
      <c r="E168" s="102"/>
      <c r="F168" s="103">
        <f>M164+M160+M156+M152</f>
        <v>2746</v>
      </c>
      <c r="G168" s="103"/>
      <c r="H168" s="72" t="s">
        <v>150</v>
      </c>
      <c r="I168" s="102">
        <f>G167</f>
        <v>2</v>
      </c>
      <c r="J168" s="102"/>
      <c r="K168" s="83" t="s">
        <v>43</v>
      </c>
      <c r="L168" s="72" t="s">
        <v>151</v>
      </c>
      <c r="M168" s="103">
        <f>TRUNC(F168*I168%,0)</f>
        <v>54</v>
      </c>
      <c r="N168" s="103"/>
      <c r="O168" s="83" t="s">
        <v>161</v>
      </c>
      <c r="P168" s="83"/>
      <c r="Q168" s="83"/>
      <c r="R168" s="83"/>
      <c r="S168" s="83"/>
      <c r="T168" s="83"/>
      <c r="U168" s="83"/>
      <c r="V168" s="40">
        <f>SUM(W168:Y168)</f>
        <v>54</v>
      </c>
      <c r="W168" s="40">
        <f>M168</f>
        <v>54</v>
      </c>
      <c r="X168" s="84">
        <v>0</v>
      </c>
      <c r="Y168" s="40">
        <v>0</v>
      </c>
      <c r="Z168" s="41"/>
    </row>
    <row r="169" spans="1:26" ht="21" customHeight="1" x14ac:dyDescent="0.15">
      <c r="A169" s="75" t="s">
        <v>128</v>
      </c>
      <c r="B169" s="83"/>
      <c r="C169" s="83"/>
      <c r="D169" s="83"/>
      <c r="E169" s="83"/>
      <c r="F169" s="83"/>
      <c r="G169" s="83"/>
      <c r="H169" s="83"/>
      <c r="I169" s="83"/>
      <c r="J169" s="83"/>
      <c r="K169" s="83"/>
      <c r="L169" s="83"/>
      <c r="M169" s="83"/>
      <c r="N169" s="83"/>
      <c r="O169" s="83"/>
      <c r="P169" s="83"/>
      <c r="Q169" s="83"/>
      <c r="R169" s="83"/>
      <c r="S169" s="83"/>
      <c r="T169" s="83"/>
      <c r="U169" s="78"/>
      <c r="V169" s="40">
        <f>SUM(W169:Y169)</f>
        <v>54</v>
      </c>
      <c r="W169" s="40">
        <f>SUM(W168)</f>
        <v>54</v>
      </c>
      <c r="X169" s="40">
        <f>SUM(X168)</f>
        <v>0</v>
      </c>
      <c r="Y169" s="40">
        <f>SUM(Y168)</f>
        <v>0</v>
      </c>
      <c r="Z169" s="80"/>
    </row>
    <row r="170" spans="1:26" ht="21" customHeight="1" x14ac:dyDescent="0.15">
      <c r="A170" s="75"/>
      <c r="B170" s="83"/>
      <c r="C170" s="83"/>
      <c r="D170" s="83"/>
      <c r="E170" s="83"/>
      <c r="F170" s="83"/>
      <c r="G170" s="83"/>
      <c r="H170" s="83"/>
      <c r="I170" s="83"/>
      <c r="J170" s="83"/>
      <c r="K170" s="83"/>
      <c r="L170" s="83"/>
      <c r="M170" s="83"/>
      <c r="N170" s="83"/>
      <c r="O170" s="83"/>
      <c r="P170" s="83"/>
      <c r="Q170" s="83"/>
      <c r="R170" s="83"/>
      <c r="S170" s="83"/>
      <c r="T170" s="83"/>
      <c r="U170" s="83"/>
      <c r="V170" s="40"/>
      <c r="W170" s="79"/>
      <c r="X170" s="40"/>
      <c r="Y170" s="40"/>
      <c r="Z170" s="80"/>
    </row>
    <row r="171" spans="1:26" ht="21" customHeight="1" x14ac:dyDescent="0.15">
      <c r="A171" s="75" t="s">
        <v>219</v>
      </c>
      <c r="B171" s="83"/>
      <c r="C171" s="83"/>
      <c r="D171" s="83"/>
      <c r="E171" s="83"/>
      <c r="F171" s="83"/>
      <c r="G171" s="83"/>
      <c r="H171" s="83"/>
      <c r="I171" s="83"/>
      <c r="J171" s="83"/>
      <c r="K171" s="83"/>
      <c r="L171" s="83"/>
      <c r="M171" s="83"/>
      <c r="N171" s="83"/>
      <c r="O171" s="83"/>
      <c r="P171" s="83"/>
      <c r="Q171" s="83"/>
      <c r="R171" s="83"/>
      <c r="S171" s="83"/>
      <c r="T171" s="83"/>
      <c r="U171" s="83"/>
      <c r="V171" s="40"/>
      <c r="W171" s="40"/>
      <c r="X171" s="84"/>
      <c r="Y171" s="40"/>
      <c r="Z171" s="41"/>
    </row>
    <row r="172" spans="1:26" ht="21" customHeight="1" x14ac:dyDescent="0.15">
      <c r="A172" s="75" t="s">
        <v>267</v>
      </c>
      <c r="B172" s="83"/>
      <c r="C172" s="83"/>
      <c r="D172" s="83"/>
      <c r="E172" s="83"/>
      <c r="F172" s="83"/>
      <c r="G172" s="102">
        <v>3.5999999999999997E-2</v>
      </c>
      <c r="H172" s="102"/>
      <c r="I172" s="83" t="s">
        <v>157</v>
      </c>
      <c r="J172" s="83"/>
      <c r="K172" s="83"/>
      <c r="L172" s="83"/>
      <c r="M172" s="83"/>
      <c r="N172" s="83"/>
      <c r="O172" s="83"/>
      <c r="P172" s="83"/>
      <c r="Q172" s="83"/>
      <c r="R172" s="83"/>
      <c r="S172" s="83"/>
      <c r="T172" s="83"/>
      <c r="U172" s="83"/>
      <c r="V172" s="40"/>
      <c r="W172" s="40"/>
      <c r="X172" s="84"/>
      <c r="Y172" s="40"/>
      <c r="Z172" s="41"/>
    </row>
    <row r="173" spans="1:26" ht="21" customHeight="1" x14ac:dyDescent="0.15">
      <c r="A173" s="75"/>
      <c r="B173" s="83"/>
      <c r="C173" s="83"/>
      <c r="D173" s="102" t="s">
        <v>152</v>
      </c>
      <c r="E173" s="102"/>
      <c r="F173" s="103">
        <f>'중기사용료 목록'!$E$5</f>
        <v>0</v>
      </c>
      <c r="G173" s="103"/>
      <c r="H173" s="72" t="s">
        <v>150</v>
      </c>
      <c r="I173" s="102">
        <f>G172</f>
        <v>3.5999999999999997E-2</v>
      </c>
      <c r="J173" s="102"/>
      <c r="K173" s="83" t="s">
        <v>157</v>
      </c>
      <c r="L173" s="72" t="s">
        <v>151</v>
      </c>
      <c r="M173" s="103">
        <f>TRUNC(F173*I173,0)</f>
        <v>0</v>
      </c>
      <c r="N173" s="103"/>
      <c r="O173" s="83" t="s">
        <v>161</v>
      </c>
      <c r="P173" s="83"/>
      <c r="Q173" s="83"/>
      <c r="R173" s="83"/>
      <c r="S173" s="83"/>
      <c r="T173" s="83"/>
      <c r="U173" s="83"/>
      <c r="V173" s="40">
        <f>SUM(W173:Y173)</f>
        <v>0</v>
      </c>
      <c r="W173" s="40">
        <f>M173</f>
        <v>0</v>
      </c>
      <c r="X173" s="84">
        <v>0</v>
      </c>
      <c r="Y173" s="40">
        <v>0</v>
      </c>
      <c r="Z173" s="41"/>
    </row>
    <row r="174" spans="1:26" ht="21" customHeight="1" x14ac:dyDescent="0.15">
      <c r="A174" s="75"/>
      <c r="B174" s="83"/>
      <c r="C174" s="83"/>
      <c r="D174" s="102" t="s">
        <v>153</v>
      </c>
      <c r="E174" s="102"/>
      <c r="F174" s="103">
        <f>'중기사용료 목록'!$F$5</f>
        <v>0</v>
      </c>
      <c r="G174" s="103"/>
      <c r="H174" s="72" t="s">
        <v>150</v>
      </c>
      <c r="I174" s="102">
        <f>G172</f>
        <v>3.5999999999999997E-2</v>
      </c>
      <c r="J174" s="102"/>
      <c r="K174" s="83" t="s">
        <v>157</v>
      </c>
      <c r="L174" s="72" t="s">
        <v>151</v>
      </c>
      <c r="M174" s="103">
        <f>TRUNC(F174*I174,0)</f>
        <v>0</v>
      </c>
      <c r="N174" s="103"/>
      <c r="O174" s="83" t="s">
        <v>161</v>
      </c>
      <c r="P174" s="83"/>
      <c r="Q174" s="83"/>
      <c r="R174" s="83"/>
      <c r="S174" s="83"/>
      <c r="T174" s="83"/>
      <c r="U174" s="83"/>
      <c r="V174" s="40">
        <f>SUM(W174:Y174)</f>
        <v>0</v>
      </c>
      <c r="W174" s="40">
        <v>0</v>
      </c>
      <c r="X174" s="84">
        <f>M174</f>
        <v>0</v>
      </c>
      <c r="Y174" s="40">
        <v>0</v>
      </c>
      <c r="Z174" s="41"/>
    </row>
    <row r="175" spans="1:26" ht="21" customHeight="1" x14ac:dyDescent="0.15">
      <c r="A175" s="75"/>
      <c r="B175" s="83"/>
      <c r="C175" s="83"/>
      <c r="D175" s="102" t="s">
        <v>154</v>
      </c>
      <c r="E175" s="102"/>
      <c r="F175" s="103">
        <f>'중기사용료 목록'!$G$5</f>
        <v>7111</v>
      </c>
      <c r="G175" s="103"/>
      <c r="H175" s="72" t="s">
        <v>150</v>
      </c>
      <c r="I175" s="102">
        <f>G172</f>
        <v>3.5999999999999997E-2</v>
      </c>
      <c r="J175" s="102"/>
      <c r="K175" s="83" t="s">
        <v>157</v>
      </c>
      <c r="L175" s="72" t="s">
        <v>151</v>
      </c>
      <c r="M175" s="103">
        <f>TRUNC(F175*I175,0)</f>
        <v>255</v>
      </c>
      <c r="N175" s="103"/>
      <c r="O175" s="83" t="s">
        <v>161</v>
      </c>
      <c r="P175" s="83"/>
      <c r="Q175" s="83"/>
      <c r="R175" s="83"/>
      <c r="S175" s="83"/>
      <c r="T175" s="83"/>
      <c r="U175" s="83"/>
      <c r="V175" s="40">
        <f>SUM(W175:Y175)</f>
        <v>255</v>
      </c>
      <c r="W175" s="40">
        <v>0</v>
      </c>
      <c r="X175" s="84">
        <v>0</v>
      </c>
      <c r="Y175" s="40">
        <f>M175</f>
        <v>255</v>
      </c>
      <c r="Z175" s="41"/>
    </row>
    <row r="176" spans="1:26" ht="21" customHeight="1" x14ac:dyDescent="0.15">
      <c r="A176" s="75" t="s">
        <v>128</v>
      </c>
      <c r="B176" s="83"/>
      <c r="C176" s="83"/>
      <c r="D176" s="83"/>
      <c r="E176" s="83"/>
      <c r="F176" s="83"/>
      <c r="G176" s="83"/>
      <c r="H176" s="83"/>
      <c r="I176" s="83"/>
      <c r="J176" s="83"/>
      <c r="K176" s="83"/>
      <c r="L176" s="72"/>
      <c r="M176" s="83"/>
      <c r="N176" s="83"/>
      <c r="O176" s="83"/>
      <c r="P176" s="83"/>
      <c r="Q176" s="83"/>
      <c r="R176" s="83"/>
      <c r="S176" s="83"/>
      <c r="T176" s="83"/>
      <c r="U176" s="83"/>
      <c r="V176" s="40">
        <f>SUM(W176:Y176)</f>
        <v>255</v>
      </c>
      <c r="W176" s="40">
        <f>SUM(W173:W175)</f>
        <v>0</v>
      </c>
      <c r="X176" s="40">
        <f>SUM(X173:X175)</f>
        <v>0</v>
      </c>
      <c r="Y176" s="40">
        <f>SUM(Y173:Y175)</f>
        <v>255</v>
      </c>
      <c r="Z176" s="41"/>
    </row>
    <row r="177" spans="1:26" ht="21" customHeight="1" x14ac:dyDescent="0.15">
      <c r="A177" s="75"/>
      <c r="B177" s="83"/>
      <c r="C177" s="83"/>
      <c r="D177" s="83"/>
      <c r="E177" s="83"/>
      <c r="F177" s="83"/>
      <c r="G177" s="83"/>
      <c r="H177" s="83"/>
      <c r="I177" s="83"/>
      <c r="J177" s="83"/>
      <c r="K177" s="83"/>
      <c r="L177" s="72"/>
      <c r="M177" s="83"/>
      <c r="N177" s="83"/>
      <c r="O177" s="83"/>
      <c r="P177" s="83"/>
      <c r="Q177" s="83"/>
      <c r="R177" s="83"/>
      <c r="S177" s="83"/>
      <c r="T177" s="83"/>
      <c r="U177" s="83"/>
      <c r="V177" s="40"/>
      <c r="W177" s="40"/>
      <c r="X177" s="84"/>
      <c r="Y177" s="40"/>
      <c r="Z177" s="41"/>
    </row>
    <row r="178" spans="1:26" ht="21" customHeight="1" x14ac:dyDescent="0.15">
      <c r="A178" s="75" t="s">
        <v>276</v>
      </c>
      <c r="B178" s="83"/>
      <c r="C178" s="83"/>
      <c r="D178" s="83"/>
      <c r="E178" s="83"/>
      <c r="F178" s="83"/>
      <c r="G178" s="102">
        <v>3.5999999999999997E-2</v>
      </c>
      <c r="H178" s="102"/>
      <c r="I178" s="83" t="s">
        <v>157</v>
      </c>
      <c r="J178" s="83"/>
      <c r="K178" s="83"/>
      <c r="L178" s="83"/>
      <c r="M178" s="83"/>
      <c r="N178" s="83"/>
      <c r="O178" s="83"/>
      <c r="P178" s="83"/>
      <c r="Q178" s="83"/>
      <c r="R178" s="83"/>
      <c r="S178" s="83"/>
      <c r="T178" s="83"/>
      <c r="U178" s="83"/>
      <c r="V178" s="40"/>
      <c r="W178" s="40"/>
      <c r="X178" s="84"/>
      <c r="Y178" s="40"/>
      <c r="Z178" s="41"/>
    </row>
    <row r="179" spans="1:26" ht="21" customHeight="1" x14ac:dyDescent="0.15">
      <c r="A179" s="75"/>
      <c r="B179" s="83"/>
      <c r="C179" s="83"/>
      <c r="D179" s="102" t="s">
        <v>152</v>
      </c>
      <c r="E179" s="102"/>
      <c r="F179" s="103">
        <f>'중기사용료 목록'!$E$6</f>
        <v>0</v>
      </c>
      <c r="G179" s="103"/>
      <c r="H179" s="72" t="s">
        <v>150</v>
      </c>
      <c r="I179" s="102">
        <f>G178</f>
        <v>3.5999999999999997E-2</v>
      </c>
      <c r="J179" s="102"/>
      <c r="K179" s="83" t="s">
        <v>157</v>
      </c>
      <c r="L179" s="72" t="s">
        <v>151</v>
      </c>
      <c r="M179" s="103">
        <f>TRUNC(F179*I179,0)</f>
        <v>0</v>
      </c>
      <c r="N179" s="103"/>
      <c r="O179" s="83" t="s">
        <v>161</v>
      </c>
      <c r="P179" s="83"/>
      <c r="Q179" s="83"/>
      <c r="R179" s="83"/>
      <c r="S179" s="83"/>
      <c r="T179" s="83"/>
      <c r="U179" s="83"/>
      <c r="V179" s="40">
        <f>SUM(W179:Y179)</f>
        <v>0</v>
      </c>
      <c r="W179" s="40">
        <f>M179</f>
        <v>0</v>
      </c>
      <c r="X179" s="84">
        <v>0</v>
      </c>
      <c r="Y179" s="40">
        <v>0</v>
      </c>
      <c r="Z179" s="41"/>
    </row>
    <row r="180" spans="1:26" ht="21" customHeight="1" x14ac:dyDescent="0.15">
      <c r="A180" s="75"/>
      <c r="B180" s="83"/>
      <c r="C180" s="83"/>
      <c r="D180" s="102" t="s">
        <v>153</v>
      </c>
      <c r="E180" s="102"/>
      <c r="F180" s="103">
        <f>'중기사용료 목록'!$F$6</f>
        <v>0</v>
      </c>
      <c r="G180" s="103"/>
      <c r="H180" s="72" t="s">
        <v>150</v>
      </c>
      <c r="I180" s="102">
        <f>G178</f>
        <v>3.5999999999999997E-2</v>
      </c>
      <c r="J180" s="102"/>
      <c r="K180" s="83" t="s">
        <v>157</v>
      </c>
      <c r="L180" s="72" t="s">
        <v>151</v>
      </c>
      <c r="M180" s="103">
        <f>TRUNC(F180*I180,0)</f>
        <v>0</v>
      </c>
      <c r="N180" s="103"/>
      <c r="O180" s="83" t="s">
        <v>161</v>
      </c>
      <c r="P180" s="83"/>
      <c r="Q180" s="83"/>
      <c r="R180" s="83"/>
      <c r="S180" s="83"/>
      <c r="T180" s="83"/>
      <c r="U180" s="83"/>
      <c r="V180" s="40">
        <f>SUM(W180:Y180)</f>
        <v>0</v>
      </c>
      <c r="W180" s="40">
        <v>0</v>
      </c>
      <c r="X180" s="84">
        <f>M180</f>
        <v>0</v>
      </c>
      <c r="Y180" s="40">
        <v>0</v>
      </c>
      <c r="Z180" s="41"/>
    </row>
    <row r="181" spans="1:26" ht="21" customHeight="1" x14ac:dyDescent="0.15">
      <c r="A181" s="75"/>
      <c r="B181" s="83"/>
      <c r="C181" s="83"/>
      <c r="D181" s="102" t="s">
        <v>154</v>
      </c>
      <c r="E181" s="102"/>
      <c r="F181" s="103">
        <f>'중기사용료 목록'!$G$6</f>
        <v>27950</v>
      </c>
      <c r="G181" s="103"/>
      <c r="H181" s="72" t="s">
        <v>150</v>
      </c>
      <c r="I181" s="102">
        <f>G178</f>
        <v>3.5999999999999997E-2</v>
      </c>
      <c r="J181" s="102"/>
      <c r="K181" s="83" t="s">
        <v>157</v>
      </c>
      <c r="L181" s="72" t="s">
        <v>151</v>
      </c>
      <c r="M181" s="103">
        <f>TRUNC(F181*I181,0)</f>
        <v>1006</v>
      </c>
      <c r="N181" s="103"/>
      <c r="O181" s="83" t="s">
        <v>161</v>
      </c>
      <c r="P181" s="83"/>
      <c r="Q181" s="83"/>
      <c r="R181" s="83"/>
      <c r="S181" s="83"/>
      <c r="T181" s="83"/>
      <c r="U181" s="83"/>
      <c r="V181" s="40">
        <f>SUM(W181:Y181)</f>
        <v>1006</v>
      </c>
      <c r="W181" s="40">
        <v>0</v>
      </c>
      <c r="X181" s="84">
        <v>0</v>
      </c>
      <c r="Y181" s="40">
        <f>M181</f>
        <v>1006</v>
      </c>
      <c r="Z181" s="41"/>
    </row>
    <row r="182" spans="1:26" ht="21" customHeight="1" x14ac:dyDescent="0.15">
      <c r="A182" s="75" t="s">
        <v>128</v>
      </c>
      <c r="B182" s="83"/>
      <c r="C182" s="83"/>
      <c r="D182" s="83"/>
      <c r="E182" s="83"/>
      <c r="F182" s="83"/>
      <c r="G182" s="83"/>
      <c r="H182" s="83"/>
      <c r="I182" s="83"/>
      <c r="J182" s="83"/>
      <c r="K182" s="83"/>
      <c r="L182" s="72"/>
      <c r="M182" s="83"/>
      <c r="N182" s="83"/>
      <c r="O182" s="83"/>
      <c r="P182" s="83"/>
      <c r="Q182" s="83"/>
      <c r="R182" s="83"/>
      <c r="S182" s="83"/>
      <c r="T182" s="83"/>
      <c r="U182" s="83"/>
      <c r="V182" s="40">
        <f>SUM(W182:Y182)</f>
        <v>1006</v>
      </c>
      <c r="W182" s="40">
        <f>SUM(W179:W181)</f>
        <v>0</v>
      </c>
      <c r="X182" s="40">
        <f>SUM(X179:X181)</f>
        <v>0</v>
      </c>
      <c r="Y182" s="40">
        <f>SUM(Y179:Y181)</f>
        <v>1006</v>
      </c>
      <c r="Z182" s="41"/>
    </row>
    <row r="183" spans="1:26" ht="21" customHeight="1" x14ac:dyDescent="0.15">
      <c r="A183" s="75"/>
      <c r="B183" s="83"/>
      <c r="C183" s="83"/>
      <c r="D183" s="83"/>
      <c r="E183" s="83"/>
      <c r="F183" s="83"/>
      <c r="G183" s="83"/>
      <c r="H183" s="83"/>
      <c r="I183" s="83"/>
      <c r="J183" s="83"/>
      <c r="K183" s="83"/>
      <c r="L183" s="72"/>
      <c r="M183" s="83"/>
      <c r="N183" s="83"/>
      <c r="O183" s="83"/>
      <c r="P183" s="83"/>
      <c r="Q183" s="83"/>
      <c r="R183" s="83"/>
      <c r="S183" s="83"/>
      <c r="T183" s="83"/>
      <c r="U183" s="83"/>
      <c r="V183" s="40"/>
      <c r="W183" s="40"/>
      <c r="X183" s="84"/>
      <c r="Y183" s="40"/>
      <c r="Z183" s="41"/>
    </row>
    <row r="184" spans="1:26" ht="21" customHeight="1" x14ac:dyDescent="0.15">
      <c r="A184" s="75" t="s">
        <v>277</v>
      </c>
      <c r="B184" s="83"/>
      <c r="C184" s="83"/>
      <c r="D184" s="83"/>
      <c r="E184" s="83"/>
      <c r="F184" s="83"/>
      <c r="G184" s="102">
        <v>3.5999999999999997E-2</v>
      </c>
      <c r="H184" s="102"/>
      <c r="I184" s="83" t="s">
        <v>157</v>
      </c>
      <c r="J184" s="83"/>
      <c r="K184" s="83"/>
      <c r="L184" s="83"/>
      <c r="M184" s="83"/>
      <c r="N184" s="83"/>
      <c r="O184" s="83"/>
      <c r="P184" s="83"/>
      <c r="Q184" s="83"/>
      <c r="R184" s="83"/>
      <c r="S184" s="83"/>
      <c r="T184" s="83"/>
      <c r="U184" s="83"/>
      <c r="V184" s="40"/>
      <c r="W184" s="40"/>
      <c r="X184" s="84"/>
      <c r="Y184" s="40"/>
      <c r="Z184" s="41"/>
    </row>
    <row r="185" spans="1:26" ht="21" customHeight="1" x14ac:dyDescent="0.15">
      <c r="A185" s="75"/>
      <c r="B185" s="83"/>
      <c r="C185" s="83"/>
      <c r="D185" s="102" t="s">
        <v>152</v>
      </c>
      <c r="E185" s="102"/>
      <c r="F185" s="103">
        <f>'중기사용료 목록'!$E$7</f>
        <v>32496</v>
      </c>
      <c r="G185" s="103"/>
      <c r="H185" s="72" t="s">
        <v>150</v>
      </c>
      <c r="I185" s="102">
        <f>G184</f>
        <v>3.5999999999999997E-2</v>
      </c>
      <c r="J185" s="102"/>
      <c r="K185" s="83" t="s">
        <v>157</v>
      </c>
      <c r="L185" s="72" t="s">
        <v>151</v>
      </c>
      <c r="M185" s="103">
        <f>TRUNC(F185*I185,0)</f>
        <v>1169</v>
      </c>
      <c r="N185" s="103"/>
      <c r="O185" s="83" t="s">
        <v>161</v>
      </c>
      <c r="P185" s="83"/>
      <c r="Q185" s="83"/>
      <c r="R185" s="83"/>
      <c r="S185" s="83"/>
      <c r="T185" s="83"/>
      <c r="U185" s="83"/>
      <c r="V185" s="40">
        <f>SUM(W185:Y185)</f>
        <v>1169</v>
      </c>
      <c r="W185" s="40">
        <f>M185</f>
        <v>1169</v>
      </c>
      <c r="X185" s="84">
        <v>0</v>
      </c>
      <c r="Y185" s="40">
        <v>0</v>
      </c>
      <c r="Z185" s="41"/>
    </row>
    <row r="186" spans="1:26" ht="21" customHeight="1" x14ac:dyDescent="0.15">
      <c r="A186" s="75"/>
      <c r="B186" s="83"/>
      <c r="C186" s="83"/>
      <c r="D186" s="102" t="s">
        <v>153</v>
      </c>
      <c r="E186" s="102"/>
      <c r="F186" s="103">
        <f>'중기사용료 목록'!$F$7</f>
        <v>44299</v>
      </c>
      <c r="G186" s="103"/>
      <c r="H186" s="72" t="s">
        <v>150</v>
      </c>
      <c r="I186" s="102">
        <f>G184</f>
        <v>3.5999999999999997E-2</v>
      </c>
      <c r="J186" s="102"/>
      <c r="K186" s="83" t="s">
        <v>157</v>
      </c>
      <c r="L186" s="72" t="s">
        <v>151</v>
      </c>
      <c r="M186" s="103">
        <f>TRUNC(F186*I186,0)</f>
        <v>1594</v>
      </c>
      <c r="N186" s="103"/>
      <c r="O186" s="83" t="s">
        <v>161</v>
      </c>
      <c r="P186" s="83"/>
      <c r="Q186" s="83"/>
      <c r="R186" s="83"/>
      <c r="S186" s="83"/>
      <c r="T186" s="83"/>
      <c r="U186" s="83"/>
      <c r="V186" s="40">
        <f>SUM(W186:Y186)</f>
        <v>1594</v>
      </c>
      <c r="W186" s="40">
        <v>0</v>
      </c>
      <c r="X186" s="84">
        <f>M186</f>
        <v>1594</v>
      </c>
      <c r="Y186" s="40">
        <v>0</v>
      </c>
      <c r="Z186" s="41"/>
    </row>
    <row r="187" spans="1:26" ht="21" customHeight="1" x14ac:dyDescent="0.15">
      <c r="A187" s="75"/>
      <c r="B187" s="83"/>
      <c r="C187" s="83"/>
      <c r="D187" s="102" t="s">
        <v>154</v>
      </c>
      <c r="E187" s="102"/>
      <c r="F187" s="103">
        <f>'중기사용료 목록'!$G$7</f>
        <v>7107</v>
      </c>
      <c r="G187" s="103"/>
      <c r="H187" s="72" t="s">
        <v>150</v>
      </c>
      <c r="I187" s="102">
        <f>G184</f>
        <v>3.5999999999999997E-2</v>
      </c>
      <c r="J187" s="102"/>
      <c r="K187" s="83" t="s">
        <v>157</v>
      </c>
      <c r="L187" s="72" t="s">
        <v>151</v>
      </c>
      <c r="M187" s="103">
        <f>TRUNC(F187*I187,0)</f>
        <v>255</v>
      </c>
      <c r="N187" s="103"/>
      <c r="O187" s="83" t="s">
        <v>161</v>
      </c>
      <c r="P187" s="83"/>
      <c r="Q187" s="83"/>
      <c r="R187" s="83"/>
      <c r="S187" s="83"/>
      <c r="T187" s="83"/>
      <c r="U187" s="83"/>
      <c r="V187" s="40">
        <f>SUM(W187:Y187)</f>
        <v>255</v>
      </c>
      <c r="W187" s="40">
        <v>0</v>
      </c>
      <c r="X187" s="84">
        <v>0</v>
      </c>
      <c r="Y187" s="40">
        <f>M187</f>
        <v>255</v>
      </c>
      <c r="Z187" s="41"/>
    </row>
    <row r="188" spans="1:26" ht="21" customHeight="1" x14ac:dyDescent="0.15">
      <c r="A188" s="75" t="s">
        <v>128</v>
      </c>
      <c r="B188" s="83"/>
      <c r="C188" s="83"/>
      <c r="D188" s="83"/>
      <c r="E188" s="83"/>
      <c r="F188" s="83"/>
      <c r="G188" s="83"/>
      <c r="H188" s="83"/>
      <c r="I188" s="83"/>
      <c r="J188" s="83"/>
      <c r="K188" s="83"/>
      <c r="L188" s="72"/>
      <c r="M188" s="83"/>
      <c r="N188" s="83"/>
      <c r="O188" s="83"/>
      <c r="P188" s="83"/>
      <c r="Q188" s="83"/>
      <c r="R188" s="83"/>
      <c r="S188" s="83"/>
      <c r="T188" s="83"/>
      <c r="U188" s="83"/>
      <c r="V188" s="40">
        <f>SUM(W188:Y188)</f>
        <v>3018</v>
      </c>
      <c r="W188" s="40">
        <f>SUM(W185:W187)</f>
        <v>1169</v>
      </c>
      <c r="X188" s="40">
        <f>SUM(X185:X187)</f>
        <v>1594</v>
      </c>
      <c r="Y188" s="40">
        <f>SUM(Y185:Y187)</f>
        <v>255</v>
      </c>
      <c r="Z188" s="41"/>
    </row>
    <row r="189" spans="1:26" ht="21" customHeight="1" x14ac:dyDescent="0.15">
      <c r="A189" s="75"/>
      <c r="B189" s="83"/>
      <c r="C189" s="83"/>
      <c r="D189" s="83"/>
      <c r="E189" s="83"/>
      <c r="F189" s="83"/>
      <c r="G189" s="83"/>
      <c r="H189" s="83"/>
      <c r="I189" s="83"/>
      <c r="J189" s="83"/>
      <c r="K189" s="83"/>
      <c r="L189" s="72"/>
      <c r="M189" s="83"/>
      <c r="N189" s="83"/>
      <c r="O189" s="83"/>
      <c r="P189" s="83"/>
      <c r="Q189" s="83"/>
      <c r="R189" s="83"/>
      <c r="S189" s="83"/>
      <c r="T189" s="83"/>
      <c r="U189" s="83"/>
      <c r="V189" s="40"/>
      <c r="W189" s="40"/>
      <c r="X189" s="84"/>
      <c r="Y189" s="40"/>
      <c r="Z189" s="41"/>
    </row>
    <row r="190" spans="1:26" ht="21" customHeight="1" x14ac:dyDescent="0.15">
      <c r="A190" s="75" t="s">
        <v>278</v>
      </c>
      <c r="B190" s="83"/>
      <c r="C190" s="83"/>
      <c r="D190" s="83"/>
      <c r="E190" s="83"/>
      <c r="F190" s="83"/>
      <c r="G190" s="102">
        <v>3.5999999999999997E-2</v>
      </c>
      <c r="H190" s="102"/>
      <c r="I190" s="83" t="s">
        <v>157</v>
      </c>
      <c r="J190" s="83"/>
      <c r="K190" s="83"/>
      <c r="L190" s="83"/>
      <c r="M190" s="83"/>
      <c r="N190" s="83"/>
      <c r="O190" s="83"/>
      <c r="P190" s="83"/>
      <c r="Q190" s="83"/>
      <c r="R190" s="83"/>
      <c r="S190" s="83"/>
      <c r="T190" s="83"/>
      <c r="U190" s="83"/>
      <c r="V190" s="40"/>
      <c r="W190" s="40"/>
      <c r="X190" s="84"/>
      <c r="Y190" s="40"/>
      <c r="Z190" s="41"/>
    </row>
    <row r="191" spans="1:26" ht="21" customHeight="1" x14ac:dyDescent="0.15">
      <c r="A191" s="75"/>
      <c r="B191" s="83"/>
      <c r="C191" s="83"/>
      <c r="D191" s="102" t="s">
        <v>152</v>
      </c>
      <c r="E191" s="102"/>
      <c r="F191" s="103">
        <f>'중기사용료 목록'!$E$8</f>
        <v>10949</v>
      </c>
      <c r="G191" s="103"/>
      <c r="H191" s="72" t="s">
        <v>150</v>
      </c>
      <c r="I191" s="102">
        <f>G190</f>
        <v>3.5999999999999997E-2</v>
      </c>
      <c r="J191" s="102"/>
      <c r="K191" s="83" t="s">
        <v>157</v>
      </c>
      <c r="L191" s="72" t="s">
        <v>151</v>
      </c>
      <c r="M191" s="103">
        <f>TRUNC(F191*I191,0)</f>
        <v>394</v>
      </c>
      <c r="N191" s="103"/>
      <c r="O191" s="83" t="s">
        <v>161</v>
      </c>
      <c r="P191" s="83"/>
      <c r="Q191" s="83"/>
      <c r="R191" s="83"/>
      <c r="S191" s="83"/>
      <c r="T191" s="83"/>
      <c r="U191" s="83"/>
      <c r="V191" s="40">
        <f>SUM(W191:Y191)</f>
        <v>394</v>
      </c>
      <c r="W191" s="40">
        <f>M191</f>
        <v>394</v>
      </c>
      <c r="X191" s="84">
        <v>0</v>
      </c>
      <c r="Y191" s="40">
        <v>0</v>
      </c>
      <c r="Z191" s="41"/>
    </row>
    <row r="192" spans="1:26" ht="21" customHeight="1" x14ac:dyDescent="0.15">
      <c r="A192" s="75"/>
      <c r="B192" s="83"/>
      <c r="C192" s="83"/>
      <c r="D192" s="102" t="s">
        <v>153</v>
      </c>
      <c r="E192" s="102"/>
      <c r="F192" s="103">
        <f>'중기사용료 목록'!$F$8</f>
        <v>28571</v>
      </c>
      <c r="G192" s="103"/>
      <c r="H192" s="72" t="s">
        <v>150</v>
      </c>
      <c r="I192" s="102">
        <f>G190</f>
        <v>3.5999999999999997E-2</v>
      </c>
      <c r="J192" s="102"/>
      <c r="K192" s="83" t="s">
        <v>157</v>
      </c>
      <c r="L192" s="72" t="s">
        <v>151</v>
      </c>
      <c r="M192" s="103">
        <f>TRUNC(F192*I192,0)</f>
        <v>1028</v>
      </c>
      <c r="N192" s="103"/>
      <c r="O192" s="83" t="s">
        <v>161</v>
      </c>
      <c r="P192" s="83"/>
      <c r="Q192" s="83"/>
      <c r="R192" s="83"/>
      <c r="S192" s="83"/>
      <c r="T192" s="83"/>
      <c r="U192" s="83"/>
      <c r="V192" s="40">
        <f>SUM(W192:Y192)</f>
        <v>1028</v>
      </c>
      <c r="W192" s="40">
        <v>0</v>
      </c>
      <c r="X192" s="84">
        <f>M192</f>
        <v>1028</v>
      </c>
      <c r="Y192" s="40">
        <v>0</v>
      </c>
      <c r="Z192" s="41"/>
    </row>
    <row r="193" spans="1:26" ht="21" customHeight="1" x14ac:dyDescent="0.15">
      <c r="A193" s="75"/>
      <c r="B193" s="83"/>
      <c r="C193" s="83"/>
      <c r="D193" s="102" t="s">
        <v>154</v>
      </c>
      <c r="E193" s="102"/>
      <c r="F193" s="103">
        <f>'중기사용료 목록'!$G$8</f>
        <v>4183</v>
      </c>
      <c r="G193" s="103"/>
      <c r="H193" s="72" t="s">
        <v>150</v>
      </c>
      <c r="I193" s="102">
        <f>G190</f>
        <v>3.5999999999999997E-2</v>
      </c>
      <c r="J193" s="102"/>
      <c r="K193" s="83" t="s">
        <v>157</v>
      </c>
      <c r="L193" s="72" t="s">
        <v>151</v>
      </c>
      <c r="M193" s="103">
        <f>TRUNC(F193*I193,0)</f>
        <v>150</v>
      </c>
      <c r="N193" s="103"/>
      <c r="O193" s="83" t="s">
        <v>161</v>
      </c>
      <c r="P193" s="83"/>
      <c r="Q193" s="83"/>
      <c r="R193" s="83"/>
      <c r="S193" s="83"/>
      <c r="T193" s="83"/>
      <c r="U193" s="83"/>
      <c r="V193" s="40">
        <f>SUM(W193:Y193)</f>
        <v>150</v>
      </c>
      <c r="W193" s="40">
        <v>0</v>
      </c>
      <c r="X193" s="84">
        <v>0</v>
      </c>
      <c r="Y193" s="40">
        <f>M193</f>
        <v>150</v>
      </c>
      <c r="Z193" s="41"/>
    </row>
    <row r="194" spans="1:26" ht="21" customHeight="1" x14ac:dyDescent="0.15">
      <c r="A194" s="75" t="s">
        <v>128</v>
      </c>
      <c r="B194" s="83"/>
      <c r="C194" s="83"/>
      <c r="D194" s="83"/>
      <c r="E194" s="83"/>
      <c r="F194" s="83"/>
      <c r="G194" s="83"/>
      <c r="H194" s="83"/>
      <c r="I194" s="83"/>
      <c r="J194" s="83"/>
      <c r="K194" s="83"/>
      <c r="L194" s="72"/>
      <c r="M194" s="83"/>
      <c r="N194" s="83"/>
      <c r="O194" s="83"/>
      <c r="P194" s="83"/>
      <c r="Q194" s="83"/>
      <c r="R194" s="83"/>
      <c r="S194" s="83"/>
      <c r="T194" s="83"/>
      <c r="U194" s="83"/>
      <c r="V194" s="40">
        <f>SUM(W194:Y194)</f>
        <v>1572</v>
      </c>
      <c r="W194" s="40">
        <f>SUM(W191:W193)</f>
        <v>394</v>
      </c>
      <c r="X194" s="40">
        <f>SUM(X191:X193)</f>
        <v>1028</v>
      </c>
      <c r="Y194" s="40">
        <f>SUM(Y191:Y193)</f>
        <v>150</v>
      </c>
      <c r="Z194" s="41"/>
    </row>
    <row r="195" spans="1:26" ht="21" customHeight="1" x14ac:dyDescent="0.15">
      <c r="A195" s="75"/>
      <c r="B195" s="83"/>
      <c r="C195" s="83"/>
      <c r="D195" s="83"/>
      <c r="E195" s="83"/>
      <c r="F195" s="83"/>
      <c r="G195" s="83"/>
      <c r="H195" s="83"/>
      <c r="I195" s="83"/>
      <c r="J195" s="83"/>
      <c r="K195" s="83"/>
      <c r="L195" s="72"/>
      <c r="M195" s="83"/>
      <c r="N195" s="83"/>
      <c r="O195" s="83"/>
      <c r="P195" s="83"/>
      <c r="Q195" s="83"/>
      <c r="R195" s="83"/>
      <c r="S195" s="83"/>
      <c r="T195" s="83"/>
      <c r="U195" s="83"/>
      <c r="V195" s="40"/>
      <c r="W195" s="40"/>
      <c r="X195" s="84"/>
      <c r="Y195" s="40"/>
      <c r="Z195" s="41"/>
    </row>
    <row r="196" spans="1:26" ht="21" customHeight="1" x14ac:dyDescent="0.15">
      <c r="A196" s="75" t="s">
        <v>214</v>
      </c>
      <c r="B196" s="83"/>
      <c r="C196" s="83"/>
      <c r="D196" s="83"/>
      <c r="E196" s="83"/>
      <c r="F196" s="83"/>
      <c r="G196" s="102">
        <v>4.2999999999999997E-2</v>
      </c>
      <c r="H196" s="102"/>
      <c r="I196" s="83" t="s">
        <v>157</v>
      </c>
      <c r="J196" s="83"/>
      <c r="K196" s="83"/>
      <c r="L196" s="83"/>
      <c r="M196" s="83"/>
      <c r="N196" s="83"/>
      <c r="O196" s="83"/>
      <c r="P196" s="83"/>
      <c r="Q196" s="83"/>
      <c r="R196" s="83"/>
      <c r="S196" s="83"/>
      <c r="T196" s="83"/>
      <c r="U196" s="83"/>
      <c r="V196" s="40"/>
      <c r="W196" s="40"/>
      <c r="X196" s="84"/>
      <c r="Y196" s="40"/>
      <c r="Z196" s="41"/>
    </row>
    <row r="197" spans="1:26" ht="21" customHeight="1" x14ac:dyDescent="0.15">
      <c r="A197" s="75"/>
      <c r="B197" s="83"/>
      <c r="C197" s="83"/>
      <c r="D197" s="102" t="s">
        <v>152</v>
      </c>
      <c r="E197" s="102"/>
      <c r="F197" s="103">
        <f>'중기사용료 목록'!$E$9</f>
        <v>6211</v>
      </c>
      <c r="G197" s="103"/>
      <c r="H197" s="72" t="s">
        <v>150</v>
      </c>
      <c r="I197" s="102">
        <f>G196</f>
        <v>4.2999999999999997E-2</v>
      </c>
      <c r="J197" s="102"/>
      <c r="K197" s="83" t="s">
        <v>157</v>
      </c>
      <c r="L197" s="72" t="s">
        <v>151</v>
      </c>
      <c r="M197" s="103">
        <f>TRUNC(F197*I197,0)</f>
        <v>267</v>
      </c>
      <c r="N197" s="103"/>
      <c r="O197" s="83" t="s">
        <v>161</v>
      </c>
      <c r="P197" s="83"/>
      <c r="Q197" s="83"/>
      <c r="R197" s="83"/>
      <c r="S197" s="83"/>
      <c r="T197" s="83"/>
      <c r="U197" s="83"/>
      <c r="V197" s="40">
        <f>SUM(W197:Y197)</f>
        <v>267</v>
      </c>
      <c r="W197" s="40">
        <f>M197</f>
        <v>267</v>
      </c>
      <c r="X197" s="84">
        <v>0</v>
      </c>
      <c r="Y197" s="40">
        <v>0</v>
      </c>
      <c r="Z197" s="41"/>
    </row>
    <row r="198" spans="1:26" ht="21" customHeight="1" x14ac:dyDescent="0.15">
      <c r="A198" s="75"/>
      <c r="B198" s="83"/>
      <c r="C198" s="83"/>
      <c r="D198" s="102" t="s">
        <v>153</v>
      </c>
      <c r="E198" s="102"/>
      <c r="F198" s="103">
        <f>'중기사용료 목록'!$F$9</f>
        <v>36224</v>
      </c>
      <c r="G198" s="103"/>
      <c r="H198" s="72" t="s">
        <v>150</v>
      </c>
      <c r="I198" s="102">
        <f>G196</f>
        <v>4.2999999999999997E-2</v>
      </c>
      <c r="J198" s="102"/>
      <c r="K198" s="83" t="s">
        <v>157</v>
      </c>
      <c r="L198" s="72" t="s">
        <v>151</v>
      </c>
      <c r="M198" s="103">
        <f>TRUNC(F198*I198,0)</f>
        <v>1557</v>
      </c>
      <c r="N198" s="103"/>
      <c r="O198" s="83" t="s">
        <v>161</v>
      </c>
      <c r="P198" s="83"/>
      <c r="Q198" s="83"/>
      <c r="R198" s="83"/>
      <c r="S198" s="83"/>
      <c r="T198" s="83"/>
      <c r="U198" s="83"/>
      <c r="V198" s="40">
        <f>SUM(W198:Y198)</f>
        <v>1557</v>
      </c>
      <c r="W198" s="40">
        <v>0</v>
      </c>
      <c r="X198" s="84">
        <f>M198</f>
        <v>1557</v>
      </c>
      <c r="Y198" s="40">
        <v>0</v>
      </c>
      <c r="Z198" s="41"/>
    </row>
    <row r="199" spans="1:26" ht="21" customHeight="1" x14ac:dyDescent="0.15">
      <c r="A199" s="75"/>
      <c r="B199" s="83"/>
      <c r="C199" s="83"/>
      <c r="D199" s="102" t="s">
        <v>154</v>
      </c>
      <c r="E199" s="102"/>
      <c r="F199" s="103">
        <f>'중기사용료 목록'!$G$9</f>
        <v>9326</v>
      </c>
      <c r="G199" s="103"/>
      <c r="H199" s="72" t="s">
        <v>150</v>
      </c>
      <c r="I199" s="102">
        <f>G196</f>
        <v>4.2999999999999997E-2</v>
      </c>
      <c r="J199" s="102"/>
      <c r="K199" s="83" t="s">
        <v>157</v>
      </c>
      <c r="L199" s="72" t="s">
        <v>151</v>
      </c>
      <c r="M199" s="103">
        <f>TRUNC(F199*I199,0)</f>
        <v>401</v>
      </c>
      <c r="N199" s="103"/>
      <c r="O199" s="83" t="s">
        <v>161</v>
      </c>
      <c r="P199" s="83"/>
      <c r="Q199" s="83"/>
      <c r="R199" s="83"/>
      <c r="S199" s="83"/>
      <c r="T199" s="83"/>
      <c r="U199" s="83"/>
      <c r="V199" s="40">
        <f>SUM(W199:Y199)</f>
        <v>401</v>
      </c>
      <c r="W199" s="40">
        <v>0</v>
      </c>
      <c r="X199" s="84">
        <v>0</v>
      </c>
      <c r="Y199" s="40">
        <f>M199</f>
        <v>401</v>
      </c>
      <c r="Z199" s="41"/>
    </row>
    <row r="200" spans="1:26" ht="21" customHeight="1" x14ac:dyDescent="0.15">
      <c r="A200" s="75" t="s">
        <v>128</v>
      </c>
      <c r="B200" s="83"/>
      <c r="C200" s="83"/>
      <c r="D200" s="83"/>
      <c r="E200" s="83"/>
      <c r="F200" s="83"/>
      <c r="G200" s="83"/>
      <c r="H200" s="83"/>
      <c r="I200" s="83"/>
      <c r="J200" s="83"/>
      <c r="K200" s="83"/>
      <c r="L200" s="72"/>
      <c r="M200" s="83"/>
      <c r="N200" s="83"/>
      <c r="O200" s="83"/>
      <c r="P200" s="83"/>
      <c r="Q200" s="83"/>
      <c r="R200" s="83"/>
      <c r="S200" s="83"/>
      <c r="T200" s="83"/>
      <c r="U200" s="83"/>
      <c r="V200" s="40">
        <f>SUM(W200:Y200)</f>
        <v>2225</v>
      </c>
      <c r="W200" s="40">
        <f>SUM(W197:W199)</f>
        <v>267</v>
      </c>
      <c r="X200" s="40">
        <f>SUM(X197:X199)</f>
        <v>1557</v>
      </c>
      <c r="Y200" s="40">
        <f>SUM(Y197:Y199)</f>
        <v>401</v>
      </c>
      <c r="Z200" s="41"/>
    </row>
    <row r="201" spans="1:26" ht="21" customHeight="1" x14ac:dyDescent="0.15">
      <c r="A201" s="75"/>
      <c r="B201" s="83"/>
      <c r="C201" s="83"/>
      <c r="D201" s="83"/>
      <c r="E201" s="83"/>
      <c r="F201" s="83"/>
      <c r="G201" s="83"/>
      <c r="H201" s="83"/>
      <c r="I201" s="83"/>
      <c r="J201" s="83"/>
      <c r="K201" s="83"/>
      <c r="L201" s="72"/>
      <c r="M201" s="83"/>
      <c r="N201" s="83"/>
      <c r="O201" s="83"/>
      <c r="P201" s="83"/>
      <c r="Q201" s="83"/>
      <c r="R201" s="83"/>
      <c r="S201" s="83"/>
      <c r="T201" s="83"/>
      <c r="U201" s="83"/>
      <c r="V201" s="40"/>
      <c r="W201" s="40"/>
      <c r="X201" s="84"/>
      <c r="Y201" s="40"/>
      <c r="Z201" s="41"/>
    </row>
    <row r="202" spans="1:26" ht="21" customHeight="1" x14ac:dyDescent="0.15">
      <c r="A202" s="75" t="s">
        <v>279</v>
      </c>
      <c r="B202" s="83"/>
      <c r="C202" s="83"/>
      <c r="D202" s="83"/>
      <c r="E202" s="83"/>
      <c r="F202" s="83"/>
      <c r="G202" s="102">
        <v>3.5999999999999997E-2</v>
      </c>
      <c r="H202" s="102"/>
      <c r="I202" s="83" t="s">
        <v>157</v>
      </c>
      <c r="J202" s="83"/>
      <c r="K202" s="83"/>
      <c r="L202" s="83"/>
      <c r="M202" s="83"/>
      <c r="N202" s="83"/>
      <c r="O202" s="83"/>
      <c r="P202" s="83"/>
      <c r="Q202" s="83"/>
      <c r="R202" s="83"/>
      <c r="S202" s="83"/>
      <c r="T202" s="83"/>
      <c r="U202" s="83"/>
      <c r="V202" s="40"/>
      <c r="W202" s="40"/>
      <c r="X202" s="84"/>
      <c r="Y202" s="40"/>
      <c r="Z202" s="41"/>
    </row>
    <row r="203" spans="1:26" ht="21" customHeight="1" x14ac:dyDescent="0.15">
      <c r="A203" s="75"/>
      <c r="B203" s="83"/>
      <c r="C203" s="83"/>
      <c r="D203" s="102" t="s">
        <v>152</v>
      </c>
      <c r="E203" s="102"/>
      <c r="F203" s="103">
        <f>'중기사용료 목록'!$E$10</f>
        <v>12403</v>
      </c>
      <c r="G203" s="103"/>
      <c r="H203" s="72" t="s">
        <v>150</v>
      </c>
      <c r="I203" s="102">
        <f>G202</f>
        <v>3.5999999999999997E-2</v>
      </c>
      <c r="J203" s="102"/>
      <c r="K203" s="83" t="s">
        <v>157</v>
      </c>
      <c r="L203" s="72" t="s">
        <v>151</v>
      </c>
      <c r="M203" s="103">
        <f>TRUNC(F203*I203,0)</f>
        <v>446</v>
      </c>
      <c r="N203" s="103"/>
      <c r="O203" s="83" t="s">
        <v>161</v>
      </c>
      <c r="P203" s="83"/>
      <c r="Q203" s="83"/>
      <c r="R203" s="83"/>
      <c r="S203" s="83"/>
      <c r="T203" s="83"/>
      <c r="U203" s="83"/>
      <c r="V203" s="40">
        <f>SUM(W203:Y203)</f>
        <v>446</v>
      </c>
      <c r="W203" s="40">
        <f>M203</f>
        <v>446</v>
      </c>
      <c r="X203" s="84">
        <v>0</v>
      </c>
      <c r="Y203" s="40">
        <v>0</v>
      </c>
      <c r="Z203" s="41"/>
    </row>
    <row r="204" spans="1:26" ht="21" customHeight="1" x14ac:dyDescent="0.15">
      <c r="A204" s="75"/>
      <c r="B204" s="83"/>
      <c r="C204" s="83"/>
      <c r="D204" s="102" t="s">
        <v>153</v>
      </c>
      <c r="E204" s="102"/>
      <c r="F204" s="103">
        <f>'중기사용료 목록'!$F$10</f>
        <v>36224</v>
      </c>
      <c r="G204" s="103"/>
      <c r="H204" s="72" t="s">
        <v>150</v>
      </c>
      <c r="I204" s="102">
        <f>G202</f>
        <v>3.5999999999999997E-2</v>
      </c>
      <c r="J204" s="102"/>
      <c r="K204" s="83" t="s">
        <v>157</v>
      </c>
      <c r="L204" s="72" t="s">
        <v>151</v>
      </c>
      <c r="M204" s="103">
        <f>TRUNC(F204*I204,0)</f>
        <v>1304</v>
      </c>
      <c r="N204" s="103"/>
      <c r="O204" s="83" t="s">
        <v>161</v>
      </c>
      <c r="P204" s="83"/>
      <c r="Q204" s="83"/>
      <c r="R204" s="83"/>
      <c r="S204" s="83"/>
      <c r="T204" s="83"/>
      <c r="U204" s="83"/>
      <c r="V204" s="40">
        <f>SUM(W204:Y204)</f>
        <v>1304</v>
      </c>
      <c r="W204" s="40">
        <v>0</v>
      </c>
      <c r="X204" s="84">
        <f>M204</f>
        <v>1304</v>
      </c>
      <c r="Y204" s="40">
        <v>0</v>
      </c>
      <c r="Z204" s="41"/>
    </row>
    <row r="205" spans="1:26" ht="21" customHeight="1" x14ac:dyDescent="0.15">
      <c r="A205" s="75"/>
      <c r="B205" s="83"/>
      <c r="C205" s="83"/>
      <c r="D205" s="102" t="s">
        <v>154</v>
      </c>
      <c r="E205" s="102"/>
      <c r="F205" s="103">
        <f>'중기사용료 목록'!$G$10</f>
        <v>9687</v>
      </c>
      <c r="G205" s="103"/>
      <c r="H205" s="72" t="s">
        <v>150</v>
      </c>
      <c r="I205" s="102">
        <f>G202</f>
        <v>3.5999999999999997E-2</v>
      </c>
      <c r="J205" s="102"/>
      <c r="K205" s="83" t="s">
        <v>157</v>
      </c>
      <c r="L205" s="72" t="s">
        <v>151</v>
      </c>
      <c r="M205" s="103">
        <f>TRUNC(F205*I205,0)</f>
        <v>348</v>
      </c>
      <c r="N205" s="103"/>
      <c r="O205" s="83" t="s">
        <v>161</v>
      </c>
      <c r="P205" s="83"/>
      <c r="Q205" s="83"/>
      <c r="R205" s="83"/>
      <c r="S205" s="83"/>
      <c r="T205" s="83"/>
      <c r="U205" s="83"/>
      <c r="V205" s="40">
        <f>SUM(W205:Y205)</f>
        <v>348</v>
      </c>
      <c r="W205" s="40">
        <v>0</v>
      </c>
      <c r="X205" s="84">
        <v>0</v>
      </c>
      <c r="Y205" s="40">
        <f>M205</f>
        <v>348</v>
      </c>
      <c r="Z205" s="41"/>
    </row>
    <row r="206" spans="1:26" ht="21" customHeight="1" x14ac:dyDescent="0.15">
      <c r="A206" s="75" t="s">
        <v>128</v>
      </c>
      <c r="B206" s="83"/>
      <c r="C206" s="83"/>
      <c r="D206" s="83"/>
      <c r="E206" s="83"/>
      <c r="F206" s="83"/>
      <c r="G206" s="83"/>
      <c r="H206" s="83"/>
      <c r="I206" s="83"/>
      <c r="J206" s="83"/>
      <c r="K206" s="83"/>
      <c r="L206" s="72"/>
      <c r="M206" s="83"/>
      <c r="N206" s="83"/>
      <c r="O206" s="83"/>
      <c r="P206" s="83"/>
      <c r="Q206" s="83"/>
      <c r="R206" s="83"/>
      <c r="S206" s="83"/>
      <c r="T206" s="83"/>
      <c r="U206" s="83"/>
      <c r="V206" s="40">
        <f>SUM(W206:Y206)</f>
        <v>2098</v>
      </c>
      <c r="W206" s="40">
        <f>SUM(W203:W205)</f>
        <v>446</v>
      </c>
      <c r="X206" s="40">
        <f>SUM(X203:X205)</f>
        <v>1304</v>
      </c>
      <c r="Y206" s="40">
        <f>SUM(Y203:Y205)</f>
        <v>348</v>
      </c>
      <c r="Z206" s="41"/>
    </row>
    <row r="207" spans="1:26" ht="21" customHeight="1" x14ac:dyDescent="0.15">
      <c r="A207" s="75"/>
      <c r="B207" s="83"/>
      <c r="C207" s="83"/>
      <c r="D207" s="83"/>
      <c r="E207" s="83"/>
      <c r="F207" s="83"/>
      <c r="G207" s="83"/>
      <c r="H207" s="83"/>
      <c r="I207" s="83"/>
      <c r="J207" s="83"/>
      <c r="K207" s="83"/>
      <c r="L207" s="72"/>
      <c r="M207" s="83"/>
      <c r="N207" s="83"/>
      <c r="O207" s="83"/>
      <c r="P207" s="83"/>
      <c r="Q207" s="83"/>
      <c r="R207" s="83"/>
      <c r="S207" s="83"/>
      <c r="T207" s="83"/>
      <c r="U207" s="83"/>
      <c r="V207" s="40"/>
      <c r="W207" s="40"/>
      <c r="X207" s="84"/>
      <c r="Y207" s="40"/>
      <c r="Z207" s="41"/>
    </row>
    <row r="208" spans="1:26" ht="21" customHeight="1" x14ac:dyDescent="0.15">
      <c r="A208" s="75" t="s">
        <v>268</v>
      </c>
      <c r="B208" s="83"/>
      <c r="C208" s="83"/>
      <c r="D208" s="83"/>
      <c r="E208" s="83"/>
      <c r="F208" s="83"/>
      <c r="G208" s="102">
        <v>3.5999999999999997E-2</v>
      </c>
      <c r="H208" s="102"/>
      <c r="I208" s="83" t="s">
        <v>157</v>
      </c>
      <c r="J208" s="83"/>
      <c r="K208" s="83"/>
      <c r="L208" s="83"/>
      <c r="M208" s="83"/>
      <c r="N208" s="83"/>
      <c r="O208" s="83"/>
      <c r="P208" s="83"/>
      <c r="Q208" s="83"/>
      <c r="R208" s="83"/>
      <c r="S208" s="83"/>
      <c r="T208" s="83"/>
      <c r="U208" s="83"/>
      <c r="V208" s="40"/>
      <c r="W208" s="40"/>
      <c r="X208" s="84"/>
      <c r="Y208" s="40"/>
      <c r="Z208" s="41"/>
    </row>
    <row r="209" spans="1:26" ht="21" customHeight="1" x14ac:dyDescent="0.15">
      <c r="A209" s="75"/>
      <c r="B209" s="83"/>
      <c r="C209" s="83"/>
      <c r="D209" s="102" t="s">
        <v>152</v>
      </c>
      <c r="E209" s="102"/>
      <c r="F209" s="103">
        <f>'중기사용료 목록'!$E$11</f>
        <v>11205</v>
      </c>
      <c r="G209" s="103"/>
      <c r="H209" s="72" t="s">
        <v>150</v>
      </c>
      <c r="I209" s="102">
        <f>G208</f>
        <v>3.5999999999999997E-2</v>
      </c>
      <c r="J209" s="102"/>
      <c r="K209" s="83" t="s">
        <v>157</v>
      </c>
      <c r="L209" s="72" t="s">
        <v>151</v>
      </c>
      <c r="M209" s="103">
        <f>TRUNC(F209*I209,0)</f>
        <v>403</v>
      </c>
      <c r="N209" s="103"/>
      <c r="O209" s="83" t="s">
        <v>161</v>
      </c>
      <c r="P209" s="83"/>
      <c r="Q209" s="83"/>
      <c r="R209" s="83"/>
      <c r="S209" s="83"/>
      <c r="T209" s="83"/>
      <c r="U209" s="83"/>
      <c r="V209" s="40">
        <f>SUM(W209:Y209)</f>
        <v>403</v>
      </c>
      <c r="W209" s="40">
        <f>M209</f>
        <v>403</v>
      </c>
      <c r="X209" s="84">
        <v>0</v>
      </c>
      <c r="Y209" s="40">
        <v>0</v>
      </c>
      <c r="Z209" s="41"/>
    </row>
    <row r="210" spans="1:26" ht="21" customHeight="1" x14ac:dyDescent="0.15">
      <c r="A210" s="75"/>
      <c r="B210" s="83"/>
      <c r="C210" s="83"/>
      <c r="D210" s="102" t="s">
        <v>153</v>
      </c>
      <c r="E210" s="102"/>
      <c r="F210" s="103">
        <f>'중기사용료 목록'!$F$11</f>
        <v>36224</v>
      </c>
      <c r="G210" s="103"/>
      <c r="H210" s="72" t="s">
        <v>150</v>
      </c>
      <c r="I210" s="102">
        <f>G208</f>
        <v>3.5999999999999997E-2</v>
      </c>
      <c r="J210" s="102"/>
      <c r="K210" s="83" t="s">
        <v>157</v>
      </c>
      <c r="L210" s="72" t="s">
        <v>151</v>
      </c>
      <c r="M210" s="103">
        <f>TRUNC(F210*I210,0)</f>
        <v>1304</v>
      </c>
      <c r="N210" s="103"/>
      <c r="O210" s="83" t="s">
        <v>161</v>
      </c>
      <c r="P210" s="83"/>
      <c r="Q210" s="83"/>
      <c r="R210" s="83"/>
      <c r="S210" s="83"/>
      <c r="T210" s="83"/>
      <c r="U210" s="83"/>
      <c r="V210" s="40">
        <f>SUM(W210:Y210)</f>
        <v>1304</v>
      </c>
      <c r="W210" s="40">
        <v>0</v>
      </c>
      <c r="X210" s="84">
        <f>M210</f>
        <v>1304</v>
      </c>
      <c r="Y210" s="40">
        <v>0</v>
      </c>
      <c r="Z210" s="41"/>
    </row>
    <row r="211" spans="1:26" ht="21" customHeight="1" x14ac:dyDescent="0.15">
      <c r="A211" s="75"/>
      <c r="B211" s="83"/>
      <c r="C211" s="83"/>
      <c r="D211" s="102" t="s">
        <v>154</v>
      </c>
      <c r="E211" s="102"/>
      <c r="F211" s="103">
        <f>'중기사용료 목록'!$G$11</f>
        <v>7511</v>
      </c>
      <c r="G211" s="103"/>
      <c r="H211" s="72" t="s">
        <v>150</v>
      </c>
      <c r="I211" s="102">
        <f>G208</f>
        <v>3.5999999999999997E-2</v>
      </c>
      <c r="J211" s="102"/>
      <c r="K211" s="83" t="s">
        <v>157</v>
      </c>
      <c r="L211" s="72" t="s">
        <v>151</v>
      </c>
      <c r="M211" s="103">
        <f>TRUNC(F211*I211,0)</f>
        <v>270</v>
      </c>
      <c r="N211" s="103"/>
      <c r="O211" s="83" t="s">
        <v>161</v>
      </c>
      <c r="P211" s="83"/>
      <c r="Q211" s="83"/>
      <c r="R211" s="83"/>
      <c r="S211" s="83"/>
      <c r="T211" s="83"/>
      <c r="U211" s="83"/>
      <c r="V211" s="40">
        <f>SUM(W211:Y211)</f>
        <v>270</v>
      </c>
      <c r="W211" s="40">
        <v>0</v>
      </c>
      <c r="X211" s="84">
        <v>0</v>
      </c>
      <c r="Y211" s="40">
        <f>M211</f>
        <v>270</v>
      </c>
      <c r="Z211" s="41"/>
    </row>
    <row r="212" spans="1:26" ht="21" customHeight="1" x14ac:dyDescent="0.15">
      <c r="A212" s="75" t="s">
        <v>128</v>
      </c>
      <c r="B212" s="83"/>
      <c r="C212" s="83"/>
      <c r="D212" s="83"/>
      <c r="E212" s="83"/>
      <c r="F212" s="83"/>
      <c r="G212" s="83"/>
      <c r="H212" s="83"/>
      <c r="I212" s="83"/>
      <c r="J212" s="83"/>
      <c r="K212" s="83"/>
      <c r="L212" s="72"/>
      <c r="M212" s="83"/>
      <c r="N212" s="83"/>
      <c r="O212" s="83"/>
      <c r="P212" s="83"/>
      <c r="Q212" s="83"/>
      <c r="R212" s="83"/>
      <c r="S212" s="83"/>
      <c r="T212" s="83"/>
      <c r="U212" s="83"/>
      <c r="V212" s="40">
        <f>SUM(W212:Y212)</f>
        <v>1977</v>
      </c>
      <c r="W212" s="40">
        <f>SUM(W209:W211)</f>
        <v>403</v>
      </c>
      <c r="X212" s="40">
        <f>SUM(X209:X211)</f>
        <v>1304</v>
      </c>
      <c r="Y212" s="40">
        <f>SUM(Y209:Y211)</f>
        <v>270</v>
      </c>
      <c r="Z212" s="41"/>
    </row>
    <row r="213" spans="1:26" ht="21" customHeight="1" x14ac:dyDescent="0.15">
      <c r="A213" s="75"/>
      <c r="B213" s="83"/>
      <c r="C213" s="83"/>
      <c r="D213" s="83"/>
      <c r="E213" s="83"/>
      <c r="F213" s="83"/>
      <c r="G213" s="83"/>
      <c r="H213" s="83"/>
      <c r="I213" s="83"/>
      <c r="J213" s="83"/>
      <c r="K213" s="83"/>
      <c r="L213" s="83"/>
      <c r="M213" s="83"/>
      <c r="N213" s="83"/>
      <c r="O213" s="83"/>
      <c r="P213" s="83"/>
      <c r="Q213" s="83"/>
      <c r="R213" s="83"/>
      <c r="S213" s="83"/>
      <c r="T213" s="83"/>
      <c r="U213" s="83"/>
      <c r="V213" s="40"/>
      <c r="W213" s="40"/>
      <c r="X213" s="84"/>
      <c r="Y213" s="40"/>
      <c r="Z213" s="41"/>
    </row>
    <row r="214" spans="1:26" ht="21" customHeight="1" x14ac:dyDescent="0.15">
      <c r="A214" s="75" t="s">
        <v>220</v>
      </c>
      <c r="B214" s="83"/>
      <c r="C214" s="83"/>
      <c r="D214" s="83"/>
      <c r="E214" s="83"/>
      <c r="F214" s="83"/>
      <c r="G214" s="83"/>
      <c r="H214" s="83"/>
      <c r="I214" s="83"/>
      <c r="J214" s="83"/>
      <c r="K214" s="83"/>
      <c r="L214" s="83"/>
      <c r="M214" s="83"/>
      <c r="N214" s="83"/>
      <c r="O214" s="83"/>
      <c r="P214" s="83"/>
      <c r="Q214" s="83"/>
      <c r="R214" s="83"/>
      <c r="S214" s="83"/>
      <c r="T214" s="83"/>
      <c r="U214" s="83"/>
      <c r="V214" s="40"/>
      <c r="W214" s="40"/>
      <c r="X214" s="84"/>
      <c r="Y214" s="40"/>
      <c r="Z214" s="41"/>
    </row>
    <row r="215" spans="1:26" ht="21" customHeight="1" x14ac:dyDescent="0.15">
      <c r="A215" s="75" t="s">
        <v>280</v>
      </c>
      <c r="B215" s="83"/>
      <c r="C215" s="83"/>
      <c r="D215" s="102" t="s">
        <v>152</v>
      </c>
      <c r="E215" s="102"/>
      <c r="F215" s="103">
        <f>자재조서!$D$6</f>
        <v>40000</v>
      </c>
      <c r="G215" s="103"/>
      <c r="H215" s="72" t="s">
        <v>150</v>
      </c>
      <c r="I215" s="102">
        <v>3.5999999999999997E-2</v>
      </c>
      <c r="J215" s="102"/>
      <c r="K215" s="82" t="s">
        <v>233</v>
      </c>
      <c r="L215" s="72" t="s">
        <v>151</v>
      </c>
      <c r="M215" s="103">
        <f>TRUNC(F215*I215,0)</f>
        <v>1440</v>
      </c>
      <c r="N215" s="103"/>
      <c r="O215" s="83" t="s">
        <v>161</v>
      </c>
      <c r="P215" s="83"/>
      <c r="Q215" s="83"/>
      <c r="R215" s="83"/>
      <c r="S215" s="83"/>
      <c r="T215" s="83"/>
      <c r="U215" s="83"/>
      <c r="V215" s="40">
        <f>SUM(W215:Y215)</f>
        <v>1440</v>
      </c>
      <c r="W215" s="40">
        <f>M215</f>
        <v>1440</v>
      </c>
      <c r="X215" s="84">
        <v>0</v>
      </c>
      <c r="Y215" s="40">
        <v>0</v>
      </c>
      <c r="Z215" s="41"/>
    </row>
    <row r="216" spans="1:26" ht="21" customHeight="1" x14ac:dyDescent="0.15">
      <c r="A216" s="75" t="s">
        <v>128</v>
      </c>
      <c r="B216" s="83"/>
      <c r="C216" s="83"/>
      <c r="D216" s="83"/>
      <c r="E216" s="83"/>
      <c r="F216" s="83"/>
      <c r="G216" s="83"/>
      <c r="H216" s="83"/>
      <c r="I216" s="83"/>
      <c r="J216" s="83"/>
      <c r="K216" s="83"/>
      <c r="L216" s="83"/>
      <c r="M216" s="83"/>
      <c r="N216" s="83"/>
      <c r="O216" s="83"/>
      <c r="P216" s="83"/>
      <c r="Q216" s="83"/>
      <c r="R216" s="83"/>
      <c r="S216" s="83"/>
      <c r="T216" s="83"/>
      <c r="U216" s="83"/>
      <c r="V216" s="40">
        <f>SUM(W216:Y216)</f>
        <v>1440</v>
      </c>
      <c r="W216" s="40">
        <f>SUM(W215)</f>
        <v>1440</v>
      </c>
      <c r="X216" s="84">
        <f>SUM(X215)</f>
        <v>0</v>
      </c>
      <c r="Y216" s="40">
        <f>SUM(Y215)</f>
        <v>0</v>
      </c>
      <c r="Z216" s="41"/>
    </row>
    <row r="217" spans="1:26" ht="21" customHeight="1" x14ac:dyDescent="0.15">
      <c r="A217" s="75"/>
      <c r="B217" s="83"/>
      <c r="C217" s="83"/>
      <c r="D217" s="83"/>
      <c r="E217" s="83"/>
      <c r="F217" s="83"/>
      <c r="G217" s="83"/>
      <c r="H217" s="83"/>
      <c r="I217" s="83"/>
      <c r="J217" s="83"/>
      <c r="K217" s="83"/>
      <c r="L217" s="83"/>
      <c r="M217" s="83"/>
      <c r="N217" s="83"/>
      <c r="O217" s="83"/>
      <c r="P217" s="83"/>
      <c r="Q217" s="83"/>
      <c r="R217" s="83"/>
      <c r="S217" s="83"/>
      <c r="T217" s="83"/>
      <c r="U217" s="83"/>
      <c r="V217" s="40"/>
      <c r="W217" s="40"/>
      <c r="X217" s="84"/>
      <c r="Y217" s="40"/>
      <c r="Z217" s="41"/>
    </row>
    <row r="218" spans="1:26" ht="21" customHeight="1" x14ac:dyDescent="0.15">
      <c r="A218" s="75" t="s">
        <v>270</v>
      </c>
      <c r="B218" s="83"/>
      <c r="C218" s="83"/>
      <c r="D218" s="102" t="s">
        <v>152</v>
      </c>
      <c r="E218" s="102"/>
      <c r="F218" s="103">
        <f>자재조서!$D$7</f>
        <v>25000</v>
      </c>
      <c r="G218" s="103"/>
      <c r="H218" s="72" t="s">
        <v>150</v>
      </c>
      <c r="I218" s="102">
        <v>3.9E-2</v>
      </c>
      <c r="J218" s="102"/>
      <c r="K218" s="83" t="s">
        <v>215</v>
      </c>
      <c r="L218" s="72" t="s">
        <v>151</v>
      </c>
      <c r="M218" s="103">
        <f>TRUNC(F218*I218,0)</f>
        <v>975</v>
      </c>
      <c r="N218" s="103"/>
      <c r="O218" s="83" t="s">
        <v>161</v>
      </c>
      <c r="P218" s="83"/>
      <c r="Q218" s="83"/>
      <c r="R218" s="83"/>
      <c r="S218" s="83"/>
      <c r="T218" s="83"/>
      <c r="U218" s="83"/>
      <c r="V218" s="40">
        <f>SUM(W218:Y218)</f>
        <v>975</v>
      </c>
      <c r="W218" s="40">
        <f>M218</f>
        <v>975</v>
      </c>
      <c r="X218" s="84">
        <v>0</v>
      </c>
      <c r="Y218" s="40">
        <v>0</v>
      </c>
      <c r="Z218" s="41"/>
    </row>
    <row r="219" spans="1:26" ht="21" customHeight="1" x14ac:dyDescent="0.15">
      <c r="A219" s="75" t="s">
        <v>128</v>
      </c>
      <c r="B219" s="83"/>
      <c r="C219" s="83"/>
      <c r="D219" s="83"/>
      <c r="E219" s="83"/>
      <c r="F219" s="83"/>
      <c r="G219" s="83"/>
      <c r="H219" s="83"/>
      <c r="I219" s="83"/>
      <c r="J219" s="83"/>
      <c r="K219" s="83"/>
      <c r="L219" s="83"/>
      <c r="M219" s="83"/>
      <c r="N219" s="83"/>
      <c r="O219" s="83"/>
      <c r="P219" s="83"/>
      <c r="Q219" s="83"/>
      <c r="R219" s="83"/>
      <c r="S219" s="83"/>
      <c r="T219" s="83"/>
      <c r="U219" s="83"/>
      <c r="V219" s="40">
        <f>SUM(W219:Y219)</f>
        <v>975</v>
      </c>
      <c r="W219" s="40">
        <f>SUM(W218)</f>
        <v>975</v>
      </c>
      <c r="X219" s="84">
        <f>SUM(X218)</f>
        <v>0</v>
      </c>
      <c r="Y219" s="40">
        <f>SUM(Y218)</f>
        <v>0</v>
      </c>
      <c r="Z219" s="41"/>
    </row>
    <row r="220" spans="1:26" ht="21" customHeight="1" x14ac:dyDescent="0.15">
      <c r="A220" s="75"/>
      <c r="B220" s="83"/>
      <c r="C220" s="83"/>
      <c r="D220" s="83"/>
      <c r="E220" s="83"/>
      <c r="F220" s="83"/>
      <c r="G220" s="83"/>
      <c r="H220" s="83"/>
      <c r="I220" s="83"/>
      <c r="J220" s="83"/>
      <c r="K220" s="83"/>
      <c r="L220" s="83"/>
      <c r="M220" s="83"/>
      <c r="N220" s="83"/>
      <c r="O220" s="83"/>
      <c r="P220" s="83"/>
      <c r="Q220" s="83"/>
      <c r="R220" s="83"/>
      <c r="S220" s="83"/>
      <c r="T220" s="83"/>
      <c r="U220" s="83"/>
      <c r="V220" s="40"/>
      <c r="W220" s="40"/>
      <c r="X220" s="84"/>
      <c r="Y220" s="40"/>
      <c r="Z220" s="41"/>
    </row>
    <row r="221" spans="1:26" ht="21" customHeight="1" x14ac:dyDescent="0.15">
      <c r="A221" s="75" t="s">
        <v>273</v>
      </c>
      <c r="B221" s="83"/>
      <c r="C221" s="83"/>
      <c r="D221" s="102" t="s">
        <v>152</v>
      </c>
      <c r="E221" s="102"/>
      <c r="F221" s="103">
        <f>자재조서!$D$4</f>
        <v>18000</v>
      </c>
      <c r="G221" s="103"/>
      <c r="H221" s="72" t="s">
        <v>150</v>
      </c>
      <c r="I221" s="102">
        <v>2.5000000000000001E-2</v>
      </c>
      <c r="J221" s="102"/>
      <c r="K221" s="83" t="s">
        <v>206</v>
      </c>
      <c r="L221" s="72" t="s">
        <v>151</v>
      </c>
      <c r="M221" s="103">
        <f>TRUNC(F221*I221,0)</f>
        <v>450</v>
      </c>
      <c r="N221" s="103"/>
      <c r="O221" s="83" t="s">
        <v>161</v>
      </c>
      <c r="P221" s="83"/>
      <c r="Q221" s="83"/>
      <c r="R221" s="83"/>
      <c r="S221" s="83"/>
      <c r="T221" s="83"/>
      <c r="U221" s="83"/>
      <c r="V221" s="40">
        <f>SUM(W221:Y221)</f>
        <v>450</v>
      </c>
      <c r="W221" s="40">
        <f>M221</f>
        <v>450</v>
      </c>
      <c r="X221" s="84">
        <v>0</v>
      </c>
      <c r="Y221" s="40">
        <v>0</v>
      </c>
      <c r="Z221" s="41"/>
    </row>
    <row r="222" spans="1:26" ht="21" customHeight="1" x14ac:dyDescent="0.15">
      <c r="A222" s="75" t="s">
        <v>128</v>
      </c>
      <c r="B222" s="83"/>
      <c r="C222" s="83"/>
      <c r="D222" s="83"/>
      <c r="E222" s="83"/>
      <c r="F222" s="83"/>
      <c r="G222" s="83"/>
      <c r="H222" s="83"/>
      <c r="I222" s="83"/>
      <c r="J222" s="83"/>
      <c r="K222" s="83"/>
      <c r="L222" s="83"/>
      <c r="M222" s="83"/>
      <c r="N222" s="83"/>
      <c r="O222" s="83"/>
      <c r="P222" s="83"/>
      <c r="Q222" s="83"/>
      <c r="R222" s="83"/>
      <c r="S222" s="83"/>
      <c r="T222" s="83"/>
      <c r="U222" s="83"/>
      <c r="V222" s="40">
        <f>SUM(W222:Y222)</f>
        <v>450</v>
      </c>
      <c r="W222" s="40">
        <f>SUM(W221)</f>
        <v>450</v>
      </c>
      <c r="X222" s="84">
        <f>SUM(X221)</f>
        <v>0</v>
      </c>
      <c r="Y222" s="40">
        <f>SUM(Y221)</f>
        <v>0</v>
      </c>
      <c r="Z222" s="41"/>
    </row>
    <row r="223" spans="1:26" ht="21" customHeight="1" x14ac:dyDescent="0.15">
      <c r="A223" s="75"/>
      <c r="B223" s="83"/>
      <c r="C223" s="83"/>
      <c r="D223" s="83"/>
      <c r="E223" s="83"/>
      <c r="F223" s="83"/>
      <c r="G223" s="83"/>
      <c r="H223" s="83"/>
      <c r="I223" s="83"/>
      <c r="J223" s="83"/>
      <c r="K223" s="83"/>
      <c r="L223" s="83"/>
      <c r="M223" s="83"/>
      <c r="N223" s="83"/>
      <c r="O223" s="83"/>
      <c r="P223" s="83"/>
      <c r="Q223" s="83"/>
      <c r="R223" s="83"/>
      <c r="S223" s="83"/>
      <c r="T223" s="83"/>
      <c r="U223" s="83"/>
      <c r="V223" s="40"/>
      <c r="W223" s="40"/>
      <c r="X223" s="84"/>
      <c r="Y223" s="40"/>
      <c r="Z223" s="41"/>
    </row>
    <row r="224" spans="1:26" ht="21" customHeight="1" x14ac:dyDescent="0.15">
      <c r="A224" s="75" t="s">
        <v>158</v>
      </c>
      <c r="B224" s="83"/>
      <c r="C224" s="83"/>
      <c r="D224" s="83"/>
      <c r="E224" s="83" t="s">
        <v>159</v>
      </c>
      <c r="F224" s="83"/>
      <c r="G224" s="83">
        <v>3</v>
      </c>
      <c r="H224" s="72" t="s">
        <v>43</v>
      </c>
      <c r="I224" s="83"/>
      <c r="J224" s="83"/>
      <c r="K224" s="83"/>
      <c r="L224" s="72"/>
      <c r="M224" s="83"/>
      <c r="N224" s="83"/>
      <c r="O224" s="83"/>
      <c r="P224" s="83"/>
      <c r="Q224" s="83"/>
      <c r="R224" s="83"/>
      <c r="S224" s="83"/>
      <c r="T224" s="83"/>
      <c r="U224" s="83"/>
      <c r="V224" s="40"/>
      <c r="W224" s="40"/>
      <c r="X224" s="84"/>
      <c r="Y224" s="40"/>
      <c r="Z224" s="41"/>
    </row>
    <row r="225" spans="1:27" ht="21" customHeight="1" x14ac:dyDescent="0.15">
      <c r="A225" s="75"/>
      <c r="B225" s="83"/>
      <c r="C225" s="83"/>
      <c r="D225" s="102" t="s">
        <v>9</v>
      </c>
      <c r="E225" s="102"/>
      <c r="F225" s="103">
        <f>M215+M218+M221</f>
        <v>2865</v>
      </c>
      <c r="G225" s="103"/>
      <c r="H225" s="72" t="s">
        <v>150</v>
      </c>
      <c r="I225" s="102">
        <f>G224</f>
        <v>3</v>
      </c>
      <c r="J225" s="102"/>
      <c r="K225" s="83" t="s">
        <v>43</v>
      </c>
      <c r="L225" s="72" t="s">
        <v>151</v>
      </c>
      <c r="M225" s="103">
        <f>TRUNC(F225*I225%,0)</f>
        <v>85</v>
      </c>
      <c r="N225" s="103"/>
      <c r="O225" s="83" t="s">
        <v>161</v>
      </c>
      <c r="P225" s="83"/>
      <c r="Q225" s="83"/>
      <c r="R225" s="83"/>
      <c r="S225" s="83"/>
      <c r="T225" s="83"/>
      <c r="U225" s="83"/>
      <c r="V225" s="40">
        <f>SUM(W225:Y225)</f>
        <v>85</v>
      </c>
      <c r="W225" s="40">
        <f>M225</f>
        <v>85</v>
      </c>
      <c r="X225" s="84">
        <v>0</v>
      </c>
      <c r="Y225" s="40">
        <v>0</v>
      </c>
      <c r="Z225" s="41"/>
    </row>
    <row r="226" spans="1:27" ht="21" customHeight="1" x14ac:dyDescent="0.15">
      <c r="A226" s="42" t="s">
        <v>128</v>
      </c>
      <c r="B226" s="73"/>
      <c r="C226" s="73"/>
      <c r="D226" s="73"/>
      <c r="E226" s="73"/>
      <c r="F226" s="73"/>
      <c r="G226" s="73"/>
      <c r="H226" s="73"/>
      <c r="I226" s="73"/>
      <c r="J226" s="73"/>
      <c r="K226" s="73"/>
      <c r="L226" s="73"/>
      <c r="M226" s="73"/>
      <c r="N226" s="73"/>
      <c r="O226" s="73"/>
      <c r="P226" s="73"/>
      <c r="Q226" s="73"/>
      <c r="R226" s="73"/>
      <c r="S226" s="73"/>
      <c r="T226" s="73"/>
      <c r="U226" s="73"/>
      <c r="V226" s="43">
        <f>SUM(W226:Y226)</f>
        <v>85</v>
      </c>
      <c r="W226" s="43">
        <f>SUM(W225)</f>
        <v>85</v>
      </c>
      <c r="X226" s="74">
        <f>SUM(X225)</f>
        <v>0</v>
      </c>
      <c r="Y226" s="43">
        <f>SUM(Y225)</f>
        <v>0</v>
      </c>
      <c r="Z226" s="44"/>
    </row>
    <row r="227" spans="1:27" ht="21" customHeight="1" x14ac:dyDescent="0.15">
      <c r="A227" s="104">
        <f>A148+1</f>
        <v>4</v>
      </c>
      <c r="B227" s="105"/>
      <c r="C227" s="55"/>
      <c r="D227" s="55" t="s">
        <v>308</v>
      </c>
      <c r="E227" s="55"/>
      <c r="F227" s="55"/>
      <c r="G227" s="55" t="s">
        <v>310</v>
      </c>
      <c r="H227" s="55"/>
      <c r="I227" s="55"/>
      <c r="J227" s="55"/>
      <c r="K227" s="55"/>
      <c r="L227" s="55"/>
      <c r="M227" s="55"/>
      <c r="N227" s="55"/>
      <c r="O227" s="55"/>
      <c r="P227" s="55"/>
      <c r="Q227" s="55"/>
      <c r="R227" s="55"/>
      <c r="S227" s="55"/>
      <c r="T227" s="55" t="s">
        <v>218</v>
      </c>
      <c r="U227" s="55"/>
      <c r="V227" s="39">
        <f>SUM(W227:Y227)</f>
        <v>26492</v>
      </c>
      <c r="W227" s="39">
        <f>W232+W236+W240+W244+W248+W255+W261+W267+W273+W279+W285+W291+W295+W298+W301+W305</f>
        <v>8774</v>
      </c>
      <c r="X227" s="39">
        <f>X232+X236+X240+X244+X248+X255+X261+X267+X273+X279+X285+X291+X295+X298+X301+X305</f>
        <v>14276</v>
      </c>
      <c r="Y227" s="39">
        <f>Y232+Y236+Y240+Y244+Y248+Y255+Y261+Y267+Y273+Y279+Y285+Y291+Y295+Y298+Y301+Y305</f>
        <v>3442</v>
      </c>
      <c r="Z227" s="54"/>
      <c r="AA227" s="38" t="str">
        <f>IF(W227+X227+Y227=V227,"O.K","N.G")</f>
        <v>O.K</v>
      </c>
    </row>
    <row r="228" spans="1:27" ht="21" customHeight="1" x14ac:dyDescent="0.15">
      <c r="A228" s="75" t="s">
        <v>264</v>
      </c>
      <c r="B228" s="83"/>
      <c r="C228" s="83"/>
      <c r="D228" s="83"/>
      <c r="E228" s="83"/>
      <c r="F228" s="83"/>
      <c r="G228" s="83"/>
      <c r="H228" s="83"/>
      <c r="I228" s="83"/>
      <c r="J228" s="83"/>
      <c r="K228" s="83"/>
      <c r="L228" s="83"/>
      <c r="M228" s="83"/>
      <c r="N228" s="83"/>
      <c r="O228" s="83"/>
      <c r="P228" s="83"/>
      <c r="Q228" s="83"/>
      <c r="R228" s="83"/>
      <c r="S228" s="83"/>
      <c r="T228" s="83"/>
      <c r="U228" s="83"/>
      <c r="V228" s="40"/>
      <c r="W228" s="40"/>
      <c r="X228" s="84"/>
      <c r="Y228" s="40"/>
      <c r="Z228" s="41" t="s">
        <v>217</v>
      </c>
    </row>
    <row r="229" spans="1:27" ht="21" customHeight="1" x14ac:dyDescent="0.15">
      <c r="A229" s="75" t="s">
        <v>266</v>
      </c>
      <c r="B229" s="83"/>
      <c r="C229" s="83"/>
      <c r="D229" s="83"/>
      <c r="E229" s="83"/>
      <c r="F229" s="83"/>
      <c r="G229" s="83"/>
      <c r="H229" s="83"/>
      <c r="I229" s="83"/>
      <c r="J229" s="83"/>
      <c r="K229" s="83"/>
      <c r="L229" s="83"/>
      <c r="M229" s="83"/>
      <c r="N229" s="83"/>
      <c r="O229" s="83"/>
      <c r="P229" s="83"/>
      <c r="Q229" s="83"/>
      <c r="R229" s="83"/>
      <c r="S229" s="83"/>
      <c r="T229" s="83"/>
      <c r="U229" s="83"/>
      <c r="V229" s="40"/>
      <c r="W229" s="40"/>
      <c r="X229" s="84"/>
      <c r="Y229" s="40"/>
      <c r="Z229" s="41"/>
    </row>
    <row r="230" spans="1:27" ht="21" customHeight="1" x14ac:dyDescent="0.15">
      <c r="A230" s="75" t="s">
        <v>208</v>
      </c>
      <c r="B230" s="83"/>
      <c r="C230" s="83"/>
      <c r="D230" s="83"/>
      <c r="E230" s="83"/>
      <c r="F230" s="83"/>
      <c r="G230" s="102">
        <v>3.0999999999999999E-3</v>
      </c>
      <c r="H230" s="102"/>
      <c r="I230" s="83" t="s">
        <v>41</v>
      </c>
      <c r="J230" s="83"/>
      <c r="K230" s="83"/>
      <c r="L230" s="83"/>
      <c r="M230" s="83"/>
      <c r="N230" s="83"/>
      <c r="O230" s="83"/>
      <c r="P230" s="83"/>
      <c r="Q230" s="83"/>
      <c r="R230" s="83"/>
      <c r="S230" s="83"/>
      <c r="T230" s="83"/>
      <c r="U230" s="83"/>
      <c r="V230" s="40"/>
      <c r="W230" s="40"/>
      <c r="X230" s="84"/>
      <c r="Y230" s="40"/>
      <c r="Z230" s="41" t="s">
        <v>265</v>
      </c>
    </row>
    <row r="231" spans="1:27" ht="21" customHeight="1" x14ac:dyDescent="0.15">
      <c r="A231" s="75"/>
      <c r="B231" s="83"/>
      <c r="C231" s="83"/>
      <c r="D231" s="102" t="s">
        <v>153</v>
      </c>
      <c r="E231" s="102"/>
      <c r="F231" s="103">
        <f>시중노임단가!$C$10</f>
        <v>180013</v>
      </c>
      <c r="G231" s="103"/>
      <c r="H231" s="72" t="s">
        <v>150</v>
      </c>
      <c r="I231" s="102">
        <f>G230</f>
        <v>3.0999999999999999E-3</v>
      </c>
      <c r="J231" s="102"/>
      <c r="K231" s="83" t="s">
        <v>41</v>
      </c>
      <c r="L231" s="72" t="s">
        <v>151</v>
      </c>
      <c r="M231" s="103">
        <f>TRUNC(F231*I231,0)</f>
        <v>558</v>
      </c>
      <c r="N231" s="103"/>
      <c r="O231" s="83" t="s">
        <v>161</v>
      </c>
      <c r="P231" s="83"/>
      <c r="Q231" s="83"/>
      <c r="R231" s="83"/>
      <c r="S231" s="83"/>
      <c r="T231" s="83"/>
      <c r="U231" s="83"/>
      <c r="V231" s="40">
        <f>SUM(W231:Y231)</f>
        <v>558</v>
      </c>
      <c r="W231" s="40"/>
      <c r="X231" s="84">
        <f>M231</f>
        <v>558</v>
      </c>
      <c r="Y231" s="40"/>
      <c r="Z231" s="41"/>
    </row>
    <row r="232" spans="1:27" ht="21" customHeight="1" x14ac:dyDescent="0.15">
      <c r="A232" s="75" t="s">
        <v>128</v>
      </c>
      <c r="B232" s="83"/>
      <c r="C232" s="83"/>
      <c r="D232" s="83"/>
      <c r="E232" s="83"/>
      <c r="F232" s="83"/>
      <c r="G232" s="83"/>
      <c r="H232" s="83"/>
      <c r="I232" s="83"/>
      <c r="J232" s="83"/>
      <c r="K232" s="83"/>
      <c r="L232" s="83"/>
      <c r="M232" s="83"/>
      <c r="N232" s="83"/>
      <c r="O232" s="83"/>
      <c r="P232" s="83"/>
      <c r="Q232" s="83"/>
      <c r="R232" s="83"/>
      <c r="S232" s="83"/>
      <c r="T232" s="83"/>
      <c r="U232" s="83"/>
      <c r="V232" s="40">
        <f>SUM(W232:Y232)</f>
        <v>558</v>
      </c>
      <c r="W232" s="40">
        <f>SUM(W231)</f>
        <v>0</v>
      </c>
      <c r="X232" s="84">
        <f>SUM(X231)</f>
        <v>558</v>
      </c>
      <c r="Y232" s="40">
        <f>SUM(Y231)</f>
        <v>0</v>
      </c>
      <c r="Z232" s="41"/>
    </row>
    <row r="233" spans="1:27" ht="21" customHeight="1" x14ac:dyDescent="0.15">
      <c r="A233" s="75"/>
      <c r="B233" s="83"/>
      <c r="C233" s="83"/>
      <c r="D233" s="83"/>
      <c r="E233" s="83"/>
      <c r="F233" s="83"/>
      <c r="G233" s="83"/>
      <c r="H233" s="83"/>
      <c r="I233" s="83"/>
      <c r="J233" s="83"/>
      <c r="K233" s="83"/>
      <c r="L233" s="83"/>
      <c r="M233" s="83"/>
      <c r="N233" s="83"/>
      <c r="O233" s="83"/>
      <c r="P233" s="83"/>
      <c r="Q233" s="83"/>
      <c r="R233" s="83"/>
      <c r="S233" s="83"/>
      <c r="T233" s="83"/>
      <c r="U233" s="83"/>
      <c r="V233" s="40"/>
      <c r="W233" s="40"/>
      <c r="X233" s="84"/>
      <c r="Y233" s="40"/>
      <c r="Z233" s="41"/>
    </row>
    <row r="234" spans="1:27" ht="21" customHeight="1" x14ac:dyDescent="0.15">
      <c r="A234" s="75" t="s">
        <v>209</v>
      </c>
      <c r="B234" s="83"/>
      <c r="C234" s="83"/>
      <c r="D234" s="83"/>
      <c r="E234" s="83"/>
      <c r="F234" s="83"/>
      <c r="G234" s="102">
        <v>9.4000000000000004E-3</v>
      </c>
      <c r="H234" s="102"/>
      <c r="I234" s="83" t="s">
        <v>41</v>
      </c>
      <c r="J234" s="83"/>
      <c r="K234" s="83"/>
      <c r="L234" s="83"/>
      <c r="M234" s="83"/>
      <c r="N234" s="83"/>
      <c r="O234" s="83"/>
      <c r="P234" s="83"/>
      <c r="Q234" s="83"/>
      <c r="R234" s="83"/>
      <c r="S234" s="83"/>
      <c r="T234" s="83"/>
      <c r="U234" s="83"/>
      <c r="V234" s="40"/>
      <c r="W234" s="40"/>
      <c r="X234" s="84"/>
      <c r="Y234" s="40"/>
      <c r="Z234" s="41"/>
    </row>
    <row r="235" spans="1:27" ht="21" customHeight="1" x14ac:dyDescent="0.15">
      <c r="A235" s="75"/>
      <c r="B235" s="83"/>
      <c r="C235" s="83"/>
      <c r="D235" s="102" t="s">
        <v>153</v>
      </c>
      <c r="E235" s="102"/>
      <c r="F235" s="103">
        <f>시중노임단가!$C$11</f>
        <v>179203</v>
      </c>
      <c r="G235" s="103"/>
      <c r="H235" s="72" t="s">
        <v>150</v>
      </c>
      <c r="I235" s="102">
        <f>G234</f>
        <v>9.4000000000000004E-3</v>
      </c>
      <c r="J235" s="102"/>
      <c r="K235" s="83" t="s">
        <v>41</v>
      </c>
      <c r="L235" s="72" t="s">
        <v>151</v>
      </c>
      <c r="M235" s="103">
        <f>TRUNC(F235*I235,0)</f>
        <v>1684</v>
      </c>
      <c r="N235" s="103"/>
      <c r="O235" s="83" t="s">
        <v>161</v>
      </c>
      <c r="P235" s="83"/>
      <c r="Q235" s="83"/>
      <c r="R235" s="83"/>
      <c r="S235" s="83"/>
      <c r="T235" s="83"/>
      <c r="U235" s="83"/>
      <c r="V235" s="40">
        <f>SUM(W235:Y235)</f>
        <v>1684</v>
      </c>
      <c r="W235" s="40"/>
      <c r="X235" s="84">
        <f>M235</f>
        <v>1684</v>
      </c>
      <c r="Y235" s="40"/>
      <c r="Z235" s="41"/>
    </row>
    <row r="236" spans="1:27" ht="21" customHeight="1" x14ac:dyDescent="0.15">
      <c r="A236" s="75" t="s">
        <v>128</v>
      </c>
      <c r="B236" s="83"/>
      <c r="C236" s="83"/>
      <c r="D236" s="83"/>
      <c r="E236" s="83"/>
      <c r="F236" s="83"/>
      <c r="G236" s="83"/>
      <c r="H236" s="83"/>
      <c r="I236" s="83"/>
      <c r="J236" s="83"/>
      <c r="K236" s="83"/>
      <c r="L236" s="83"/>
      <c r="M236" s="83"/>
      <c r="N236" s="83"/>
      <c r="O236" s="83"/>
      <c r="P236" s="83"/>
      <c r="Q236" s="83"/>
      <c r="R236" s="83"/>
      <c r="S236" s="83"/>
      <c r="T236" s="83"/>
      <c r="U236" s="83"/>
      <c r="V236" s="40">
        <f>SUM(W236:Y236)</f>
        <v>1684</v>
      </c>
      <c r="W236" s="40">
        <f>SUM(W235)</f>
        <v>0</v>
      </c>
      <c r="X236" s="84">
        <f>SUM(X235)</f>
        <v>1684</v>
      </c>
      <c r="Y236" s="40">
        <f>SUM(Y235)</f>
        <v>0</v>
      </c>
      <c r="Z236" s="41"/>
    </row>
    <row r="237" spans="1:27" ht="21" customHeight="1" x14ac:dyDescent="0.15">
      <c r="A237" s="75"/>
      <c r="B237" s="83"/>
      <c r="C237" s="83"/>
      <c r="D237" s="83"/>
      <c r="E237" s="83"/>
      <c r="F237" s="83"/>
      <c r="G237" s="83"/>
      <c r="H237" s="83"/>
      <c r="I237" s="83"/>
      <c r="J237" s="83"/>
      <c r="K237" s="83"/>
      <c r="L237" s="83"/>
      <c r="M237" s="83"/>
      <c r="N237" s="83"/>
      <c r="O237" s="83"/>
      <c r="P237" s="83"/>
      <c r="Q237" s="83"/>
      <c r="R237" s="83"/>
      <c r="S237" s="83"/>
      <c r="T237" s="83"/>
      <c r="U237" s="83"/>
      <c r="V237" s="40"/>
      <c r="W237" s="40"/>
      <c r="X237" s="84"/>
      <c r="Y237" s="40"/>
      <c r="Z237" s="41"/>
    </row>
    <row r="238" spans="1:27" ht="21" customHeight="1" x14ac:dyDescent="0.15">
      <c r="A238" s="75" t="s">
        <v>210</v>
      </c>
      <c r="B238" s="83"/>
      <c r="C238" s="83"/>
      <c r="D238" s="83"/>
      <c r="E238" s="83"/>
      <c r="F238" s="83"/>
      <c r="G238" s="102">
        <v>3.0999999999999999E-3</v>
      </c>
      <c r="H238" s="102"/>
      <c r="I238" s="83" t="s">
        <v>41</v>
      </c>
      <c r="J238" s="83"/>
      <c r="K238" s="83"/>
      <c r="L238" s="83"/>
      <c r="M238" s="83"/>
      <c r="N238" s="83"/>
      <c r="O238" s="83"/>
      <c r="P238" s="83"/>
      <c r="Q238" s="83"/>
      <c r="R238" s="83"/>
      <c r="S238" s="83"/>
      <c r="T238" s="83"/>
      <c r="U238" s="83"/>
      <c r="V238" s="40"/>
      <c r="W238" s="40"/>
      <c r="X238" s="84"/>
      <c r="Y238" s="40"/>
      <c r="Z238" s="41"/>
    </row>
    <row r="239" spans="1:27" ht="21" customHeight="1" x14ac:dyDescent="0.15">
      <c r="A239" s="75"/>
      <c r="B239" s="83"/>
      <c r="C239" s="83"/>
      <c r="D239" s="102" t="s">
        <v>153</v>
      </c>
      <c r="E239" s="102"/>
      <c r="F239" s="103">
        <f>시중노임단가!$C$21</f>
        <v>190522</v>
      </c>
      <c r="G239" s="103"/>
      <c r="H239" s="72" t="s">
        <v>150</v>
      </c>
      <c r="I239" s="102">
        <f>G238</f>
        <v>3.0999999999999999E-3</v>
      </c>
      <c r="J239" s="102"/>
      <c r="K239" s="83" t="s">
        <v>41</v>
      </c>
      <c r="L239" s="72" t="s">
        <v>151</v>
      </c>
      <c r="M239" s="103">
        <f>TRUNC(F239*I239,0)</f>
        <v>590</v>
      </c>
      <c r="N239" s="103"/>
      <c r="O239" s="83" t="s">
        <v>161</v>
      </c>
      <c r="P239" s="83"/>
      <c r="Q239" s="83"/>
      <c r="R239" s="83"/>
      <c r="S239" s="83"/>
      <c r="T239" s="83"/>
      <c r="U239" s="83"/>
      <c r="V239" s="40">
        <f>SUM(W239:Y239)</f>
        <v>590</v>
      </c>
      <c r="W239" s="40"/>
      <c r="X239" s="84">
        <f>M239</f>
        <v>590</v>
      </c>
      <c r="Y239" s="40"/>
      <c r="Z239" s="41"/>
    </row>
    <row r="240" spans="1:27" ht="21" customHeight="1" x14ac:dyDescent="0.15">
      <c r="A240" s="75" t="s">
        <v>128</v>
      </c>
      <c r="B240" s="83"/>
      <c r="C240" s="83"/>
      <c r="D240" s="83"/>
      <c r="E240" s="83"/>
      <c r="F240" s="83"/>
      <c r="G240" s="83"/>
      <c r="H240" s="83"/>
      <c r="I240" s="83"/>
      <c r="J240" s="83"/>
      <c r="K240" s="83"/>
      <c r="L240" s="83"/>
      <c r="M240" s="83"/>
      <c r="N240" s="83"/>
      <c r="O240" s="83"/>
      <c r="P240" s="83"/>
      <c r="Q240" s="83"/>
      <c r="R240" s="83"/>
      <c r="S240" s="83"/>
      <c r="T240" s="83"/>
      <c r="U240" s="83"/>
      <c r="V240" s="40">
        <f>SUM(W240:Y240)</f>
        <v>590</v>
      </c>
      <c r="W240" s="40">
        <f>SUM(W239)</f>
        <v>0</v>
      </c>
      <c r="X240" s="84">
        <f>SUM(X239)</f>
        <v>590</v>
      </c>
      <c r="Y240" s="40">
        <f>SUM(Y239)</f>
        <v>0</v>
      </c>
      <c r="Z240" s="41"/>
    </row>
    <row r="241" spans="1:26" ht="21" customHeight="1" x14ac:dyDescent="0.15">
      <c r="A241" s="75"/>
      <c r="B241" s="83"/>
      <c r="C241" s="83"/>
      <c r="D241" s="83"/>
      <c r="E241" s="83"/>
      <c r="F241" s="83"/>
      <c r="G241" s="83"/>
      <c r="H241" s="83"/>
      <c r="I241" s="83"/>
      <c r="J241" s="83"/>
      <c r="K241" s="83"/>
      <c r="L241" s="83"/>
      <c r="M241" s="83"/>
      <c r="N241" s="83"/>
      <c r="O241" s="83"/>
      <c r="P241" s="83"/>
      <c r="Q241" s="83"/>
      <c r="R241" s="83"/>
      <c r="S241" s="83"/>
      <c r="T241" s="83"/>
      <c r="U241" s="83"/>
      <c r="V241" s="40"/>
      <c r="W241" s="40"/>
      <c r="X241" s="84"/>
      <c r="Y241" s="40"/>
      <c r="Z241" s="41"/>
    </row>
    <row r="242" spans="1:26" ht="21" customHeight="1" x14ac:dyDescent="0.15">
      <c r="A242" s="75" t="s">
        <v>211</v>
      </c>
      <c r="B242" s="83"/>
      <c r="C242" s="83"/>
      <c r="D242" s="83"/>
      <c r="E242" s="83"/>
      <c r="F242" s="83"/>
      <c r="G242" s="102">
        <v>1.8599999999999998E-2</v>
      </c>
      <c r="H242" s="102"/>
      <c r="I242" s="83" t="s">
        <v>41</v>
      </c>
      <c r="J242" s="83"/>
      <c r="K242" s="83"/>
      <c r="L242" s="83"/>
      <c r="M242" s="83"/>
      <c r="N242" s="83"/>
      <c r="O242" s="83"/>
      <c r="P242" s="83"/>
      <c r="Q242" s="83"/>
      <c r="R242" s="83"/>
      <c r="S242" s="83"/>
      <c r="T242" s="83"/>
      <c r="U242" s="83"/>
      <c r="V242" s="40"/>
      <c r="W242" s="40"/>
      <c r="X242" s="84"/>
      <c r="Y242" s="40"/>
      <c r="Z242" s="41"/>
    </row>
    <row r="243" spans="1:26" ht="21" customHeight="1" x14ac:dyDescent="0.15">
      <c r="A243" s="75"/>
      <c r="B243" s="83"/>
      <c r="C243" s="83"/>
      <c r="D243" s="102" t="s">
        <v>153</v>
      </c>
      <c r="E243" s="102"/>
      <c r="F243" s="103">
        <f>시중노임단가!$C$12</f>
        <v>141096</v>
      </c>
      <c r="G243" s="103"/>
      <c r="H243" s="72" t="s">
        <v>150</v>
      </c>
      <c r="I243" s="102">
        <f>G242</f>
        <v>1.8599999999999998E-2</v>
      </c>
      <c r="J243" s="102"/>
      <c r="K243" s="83" t="s">
        <v>41</v>
      </c>
      <c r="L243" s="72" t="s">
        <v>151</v>
      </c>
      <c r="M243" s="103">
        <f>TRUNC(F243*I243,0)</f>
        <v>2624</v>
      </c>
      <c r="N243" s="103"/>
      <c r="O243" s="83" t="s">
        <v>161</v>
      </c>
      <c r="P243" s="83"/>
      <c r="Q243" s="83"/>
      <c r="R243" s="83"/>
      <c r="S243" s="83"/>
      <c r="T243" s="83"/>
      <c r="U243" s="83"/>
      <c r="V243" s="40">
        <f>SUM(W243:Y243)</f>
        <v>2624</v>
      </c>
      <c r="W243" s="40"/>
      <c r="X243" s="84">
        <f>M243</f>
        <v>2624</v>
      </c>
      <c r="Y243" s="40"/>
      <c r="Z243" s="41"/>
    </row>
    <row r="244" spans="1:26" ht="21" customHeight="1" x14ac:dyDescent="0.15">
      <c r="A244" s="75" t="s">
        <v>128</v>
      </c>
      <c r="B244" s="83"/>
      <c r="C244" s="83"/>
      <c r="D244" s="83"/>
      <c r="E244" s="83"/>
      <c r="F244" s="83"/>
      <c r="G244" s="83"/>
      <c r="H244" s="83"/>
      <c r="I244" s="83"/>
      <c r="J244" s="83"/>
      <c r="K244" s="83"/>
      <c r="L244" s="83"/>
      <c r="M244" s="83"/>
      <c r="N244" s="83"/>
      <c r="O244" s="83"/>
      <c r="P244" s="83"/>
      <c r="Q244" s="83"/>
      <c r="R244" s="83"/>
      <c r="S244" s="83"/>
      <c r="T244" s="83"/>
      <c r="U244" s="83"/>
      <c r="V244" s="40">
        <f>SUM(W244:Y244)</f>
        <v>2624</v>
      </c>
      <c r="W244" s="40">
        <f>SUM(W243)</f>
        <v>0</v>
      </c>
      <c r="X244" s="84">
        <f>SUM(X243)</f>
        <v>2624</v>
      </c>
      <c r="Y244" s="40">
        <f>SUM(Y243)</f>
        <v>0</v>
      </c>
      <c r="Z244" s="41"/>
    </row>
    <row r="245" spans="1:26" ht="21" customHeight="1" x14ac:dyDescent="0.15">
      <c r="A245" s="75"/>
      <c r="B245" s="83"/>
      <c r="C245" s="83"/>
      <c r="D245" s="83"/>
      <c r="E245" s="83"/>
      <c r="F245" s="83"/>
      <c r="G245" s="83"/>
      <c r="H245" s="83"/>
      <c r="I245" s="83"/>
      <c r="J245" s="83"/>
      <c r="K245" s="83"/>
      <c r="L245" s="83"/>
      <c r="M245" s="83"/>
      <c r="N245" s="83"/>
      <c r="O245" s="83"/>
      <c r="P245" s="83"/>
      <c r="Q245" s="83"/>
      <c r="R245" s="83"/>
      <c r="S245" s="83"/>
      <c r="T245" s="83"/>
      <c r="U245" s="83"/>
      <c r="V245" s="40"/>
      <c r="W245" s="40"/>
      <c r="X245" s="84"/>
      <c r="Y245" s="40"/>
      <c r="Z245" s="41"/>
    </row>
    <row r="246" spans="1:26" ht="21" customHeight="1" x14ac:dyDescent="0.15">
      <c r="A246" s="75" t="s">
        <v>216</v>
      </c>
      <c r="B246" s="83"/>
      <c r="C246" s="83"/>
      <c r="D246" s="83"/>
      <c r="E246" s="83" t="s">
        <v>160</v>
      </c>
      <c r="F246" s="83"/>
      <c r="G246" s="83">
        <v>2</v>
      </c>
      <c r="H246" s="72" t="s">
        <v>43</v>
      </c>
      <c r="I246" s="83"/>
      <c r="J246" s="83"/>
      <c r="K246" s="83"/>
      <c r="L246" s="72"/>
      <c r="M246" s="83"/>
      <c r="N246" s="83"/>
      <c r="O246" s="83"/>
      <c r="P246" s="83"/>
      <c r="Q246" s="83"/>
      <c r="R246" s="83"/>
      <c r="S246" s="83"/>
      <c r="T246" s="83"/>
      <c r="U246" s="83"/>
      <c r="V246" s="40"/>
      <c r="W246" s="40"/>
      <c r="X246" s="84"/>
      <c r="Y246" s="40"/>
      <c r="Z246" s="41"/>
    </row>
    <row r="247" spans="1:26" ht="21" customHeight="1" x14ac:dyDescent="0.15">
      <c r="A247" s="75"/>
      <c r="B247" s="83"/>
      <c r="C247" s="83"/>
      <c r="D247" s="102" t="s">
        <v>9</v>
      </c>
      <c r="E247" s="102"/>
      <c r="F247" s="103">
        <f>M243+M239+M235+M231</f>
        <v>5456</v>
      </c>
      <c r="G247" s="103"/>
      <c r="H247" s="72" t="s">
        <v>150</v>
      </c>
      <c r="I247" s="102">
        <f>G246</f>
        <v>2</v>
      </c>
      <c r="J247" s="102"/>
      <c r="K247" s="83" t="s">
        <v>43</v>
      </c>
      <c r="L247" s="72" t="s">
        <v>151</v>
      </c>
      <c r="M247" s="103">
        <f>TRUNC(F247*I247%,0)</f>
        <v>109</v>
      </c>
      <c r="N247" s="103"/>
      <c r="O247" s="83" t="s">
        <v>161</v>
      </c>
      <c r="P247" s="83"/>
      <c r="Q247" s="83"/>
      <c r="R247" s="83"/>
      <c r="S247" s="83"/>
      <c r="T247" s="83"/>
      <c r="U247" s="83"/>
      <c r="V247" s="40">
        <f>SUM(W247:Y247)</f>
        <v>109</v>
      </c>
      <c r="W247" s="40">
        <f>M247</f>
        <v>109</v>
      </c>
      <c r="X247" s="84">
        <v>0</v>
      </c>
      <c r="Y247" s="40">
        <v>0</v>
      </c>
      <c r="Z247" s="41"/>
    </row>
    <row r="248" spans="1:26" ht="21" customHeight="1" x14ac:dyDescent="0.15">
      <c r="A248" s="75" t="s">
        <v>128</v>
      </c>
      <c r="B248" s="83"/>
      <c r="C248" s="83"/>
      <c r="D248" s="83"/>
      <c r="E248" s="83"/>
      <c r="F248" s="83"/>
      <c r="G248" s="83"/>
      <c r="H248" s="83"/>
      <c r="I248" s="83"/>
      <c r="J248" s="83"/>
      <c r="K248" s="83"/>
      <c r="L248" s="83"/>
      <c r="M248" s="83"/>
      <c r="N248" s="83"/>
      <c r="O248" s="83"/>
      <c r="P248" s="83"/>
      <c r="Q248" s="83"/>
      <c r="R248" s="83"/>
      <c r="S248" s="83"/>
      <c r="T248" s="83"/>
      <c r="U248" s="78"/>
      <c r="V248" s="40">
        <f>SUM(W248:Y248)</f>
        <v>109</v>
      </c>
      <c r="W248" s="40">
        <f>SUM(W247)</f>
        <v>109</v>
      </c>
      <c r="X248" s="40">
        <f>SUM(X247)</f>
        <v>0</v>
      </c>
      <c r="Y248" s="40">
        <f>SUM(Y247)</f>
        <v>0</v>
      </c>
      <c r="Z248" s="80"/>
    </row>
    <row r="249" spans="1:26" ht="21" customHeight="1" x14ac:dyDescent="0.15">
      <c r="A249" s="75"/>
      <c r="B249" s="83"/>
      <c r="C249" s="83"/>
      <c r="D249" s="83"/>
      <c r="E249" s="83"/>
      <c r="F249" s="83"/>
      <c r="G249" s="83"/>
      <c r="H249" s="83"/>
      <c r="I249" s="83"/>
      <c r="J249" s="83"/>
      <c r="K249" s="83"/>
      <c r="L249" s="83"/>
      <c r="M249" s="83"/>
      <c r="N249" s="83"/>
      <c r="O249" s="83"/>
      <c r="P249" s="83"/>
      <c r="Q249" s="83"/>
      <c r="R249" s="83"/>
      <c r="S249" s="83"/>
      <c r="T249" s="83"/>
      <c r="U249" s="83"/>
      <c r="V249" s="40"/>
      <c r="W249" s="79"/>
      <c r="X249" s="40"/>
      <c r="Y249" s="40"/>
      <c r="Z249" s="80"/>
    </row>
    <row r="250" spans="1:26" ht="21" customHeight="1" x14ac:dyDescent="0.15">
      <c r="A250" s="75" t="s">
        <v>219</v>
      </c>
      <c r="B250" s="83"/>
      <c r="C250" s="83"/>
      <c r="D250" s="83"/>
      <c r="E250" s="83"/>
      <c r="F250" s="83"/>
      <c r="G250" s="83"/>
      <c r="H250" s="83"/>
      <c r="I250" s="83"/>
      <c r="J250" s="83"/>
      <c r="K250" s="83"/>
      <c r="L250" s="83"/>
      <c r="M250" s="83"/>
      <c r="N250" s="83"/>
      <c r="O250" s="83"/>
      <c r="P250" s="83"/>
      <c r="Q250" s="83"/>
      <c r="R250" s="83"/>
      <c r="S250" s="83"/>
      <c r="T250" s="83"/>
      <c r="U250" s="83"/>
      <c r="V250" s="40"/>
      <c r="W250" s="40"/>
      <c r="X250" s="84"/>
      <c r="Y250" s="40"/>
      <c r="Z250" s="41"/>
    </row>
    <row r="251" spans="1:26" ht="21" customHeight="1" x14ac:dyDescent="0.15">
      <c r="A251" s="75" t="s">
        <v>267</v>
      </c>
      <c r="B251" s="83"/>
      <c r="C251" s="83"/>
      <c r="D251" s="83"/>
      <c r="E251" s="83"/>
      <c r="F251" s="83"/>
      <c r="G251" s="102">
        <v>4.4999999999999998E-2</v>
      </c>
      <c r="H251" s="102"/>
      <c r="I251" s="83" t="s">
        <v>157</v>
      </c>
      <c r="J251" s="83"/>
      <c r="K251" s="83"/>
      <c r="L251" s="83"/>
      <c r="M251" s="83"/>
      <c r="N251" s="83"/>
      <c r="O251" s="83"/>
      <c r="P251" s="83"/>
      <c r="Q251" s="83"/>
      <c r="R251" s="83"/>
      <c r="S251" s="83"/>
      <c r="T251" s="83"/>
      <c r="U251" s="83"/>
      <c r="V251" s="40"/>
      <c r="W251" s="40"/>
      <c r="X251" s="84"/>
      <c r="Y251" s="40"/>
      <c r="Z251" s="41"/>
    </row>
    <row r="252" spans="1:26" ht="21" customHeight="1" x14ac:dyDescent="0.15">
      <c r="A252" s="75"/>
      <c r="B252" s="83"/>
      <c r="C252" s="83"/>
      <c r="D252" s="102" t="s">
        <v>152</v>
      </c>
      <c r="E252" s="102"/>
      <c r="F252" s="103">
        <f>'중기사용료 목록'!$E$5</f>
        <v>0</v>
      </c>
      <c r="G252" s="103"/>
      <c r="H252" s="72" t="s">
        <v>150</v>
      </c>
      <c r="I252" s="102">
        <f>G251</f>
        <v>4.4999999999999998E-2</v>
      </c>
      <c r="J252" s="102"/>
      <c r="K252" s="83" t="s">
        <v>157</v>
      </c>
      <c r="L252" s="72" t="s">
        <v>151</v>
      </c>
      <c r="M252" s="103">
        <f>TRUNC(F252*I252,0)</f>
        <v>0</v>
      </c>
      <c r="N252" s="103"/>
      <c r="O252" s="83" t="s">
        <v>161</v>
      </c>
      <c r="P252" s="83"/>
      <c r="Q252" s="83"/>
      <c r="R252" s="83"/>
      <c r="S252" s="83"/>
      <c r="T252" s="83"/>
      <c r="U252" s="83"/>
      <c r="V252" s="40">
        <f>SUM(W252:Y252)</f>
        <v>0</v>
      </c>
      <c r="W252" s="40">
        <f>M252</f>
        <v>0</v>
      </c>
      <c r="X252" s="84">
        <v>0</v>
      </c>
      <c r="Y252" s="40">
        <v>0</v>
      </c>
      <c r="Z252" s="41"/>
    </row>
    <row r="253" spans="1:26" ht="21" customHeight="1" x14ac:dyDescent="0.15">
      <c r="A253" s="75"/>
      <c r="B253" s="83"/>
      <c r="C253" s="83"/>
      <c r="D253" s="102" t="s">
        <v>153</v>
      </c>
      <c r="E253" s="102"/>
      <c r="F253" s="103">
        <f>'중기사용료 목록'!$F$5</f>
        <v>0</v>
      </c>
      <c r="G253" s="103"/>
      <c r="H253" s="72" t="s">
        <v>150</v>
      </c>
      <c r="I253" s="102">
        <f>G251</f>
        <v>4.4999999999999998E-2</v>
      </c>
      <c r="J253" s="102"/>
      <c r="K253" s="83" t="s">
        <v>157</v>
      </c>
      <c r="L253" s="72" t="s">
        <v>151</v>
      </c>
      <c r="M253" s="103">
        <f>TRUNC(F253*I253,0)</f>
        <v>0</v>
      </c>
      <c r="N253" s="103"/>
      <c r="O253" s="83" t="s">
        <v>161</v>
      </c>
      <c r="P253" s="83"/>
      <c r="Q253" s="83"/>
      <c r="R253" s="83"/>
      <c r="S253" s="83"/>
      <c r="T253" s="83"/>
      <c r="U253" s="83"/>
      <c r="V253" s="40">
        <f>SUM(W253:Y253)</f>
        <v>0</v>
      </c>
      <c r="W253" s="40">
        <v>0</v>
      </c>
      <c r="X253" s="84">
        <f>M253</f>
        <v>0</v>
      </c>
      <c r="Y253" s="40">
        <v>0</v>
      </c>
      <c r="Z253" s="41"/>
    </row>
    <row r="254" spans="1:26" ht="21" customHeight="1" x14ac:dyDescent="0.15">
      <c r="A254" s="75"/>
      <c r="B254" s="83"/>
      <c r="C254" s="83"/>
      <c r="D254" s="102" t="s">
        <v>154</v>
      </c>
      <c r="E254" s="102"/>
      <c r="F254" s="103">
        <f>'중기사용료 목록'!$G$5</f>
        <v>7111</v>
      </c>
      <c r="G254" s="103"/>
      <c r="H254" s="72" t="s">
        <v>150</v>
      </c>
      <c r="I254" s="102">
        <f>G251</f>
        <v>4.4999999999999998E-2</v>
      </c>
      <c r="J254" s="102"/>
      <c r="K254" s="83" t="s">
        <v>157</v>
      </c>
      <c r="L254" s="72" t="s">
        <v>151</v>
      </c>
      <c r="M254" s="103">
        <f>TRUNC(F254*I254,0)</f>
        <v>319</v>
      </c>
      <c r="N254" s="103"/>
      <c r="O254" s="83" t="s">
        <v>161</v>
      </c>
      <c r="P254" s="83"/>
      <c r="Q254" s="83"/>
      <c r="R254" s="83"/>
      <c r="S254" s="83"/>
      <c r="T254" s="83"/>
      <c r="U254" s="83"/>
      <c r="V254" s="40">
        <f>SUM(W254:Y254)</f>
        <v>319</v>
      </c>
      <c r="W254" s="40">
        <v>0</v>
      </c>
      <c r="X254" s="84">
        <v>0</v>
      </c>
      <c r="Y254" s="40">
        <f>M254</f>
        <v>319</v>
      </c>
      <c r="Z254" s="41"/>
    </row>
    <row r="255" spans="1:26" ht="21" customHeight="1" x14ac:dyDescent="0.15">
      <c r="A255" s="75" t="s">
        <v>128</v>
      </c>
      <c r="B255" s="83"/>
      <c r="C255" s="83"/>
      <c r="D255" s="83"/>
      <c r="E255" s="83"/>
      <c r="F255" s="83"/>
      <c r="G255" s="83"/>
      <c r="H255" s="83"/>
      <c r="I255" s="83"/>
      <c r="J255" s="83"/>
      <c r="K255" s="83"/>
      <c r="L255" s="72"/>
      <c r="M255" s="83"/>
      <c r="N255" s="83"/>
      <c r="O255" s="83"/>
      <c r="P255" s="83"/>
      <c r="Q255" s="83"/>
      <c r="R255" s="83"/>
      <c r="S255" s="83"/>
      <c r="T255" s="83"/>
      <c r="U255" s="83"/>
      <c r="V255" s="40">
        <f>SUM(W255:Y255)</f>
        <v>319</v>
      </c>
      <c r="W255" s="40">
        <f>SUM(W252:W254)</f>
        <v>0</v>
      </c>
      <c r="X255" s="40">
        <f>SUM(X252:X254)</f>
        <v>0</v>
      </c>
      <c r="Y255" s="40">
        <f>SUM(Y252:Y254)</f>
        <v>319</v>
      </c>
      <c r="Z255" s="41"/>
    </row>
    <row r="256" spans="1:26" ht="21" customHeight="1" x14ac:dyDescent="0.15">
      <c r="A256" s="75"/>
      <c r="B256" s="83"/>
      <c r="C256" s="83"/>
      <c r="D256" s="83"/>
      <c r="E256" s="83"/>
      <c r="F256" s="83"/>
      <c r="G256" s="83"/>
      <c r="H256" s="83"/>
      <c r="I256" s="83"/>
      <c r="J256" s="83"/>
      <c r="K256" s="83"/>
      <c r="L256" s="72"/>
      <c r="M256" s="83"/>
      <c r="N256" s="83"/>
      <c r="O256" s="83"/>
      <c r="P256" s="83"/>
      <c r="Q256" s="83"/>
      <c r="R256" s="83"/>
      <c r="S256" s="83"/>
      <c r="T256" s="83"/>
      <c r="U256" s="83"/>
      <c r="V256" s="40"/>
      <c r="W256" s="40"/>
      <c r="X256" s="84"/>
      <c r="Y256" s="40"/>
      <c r="Z256" s="41"/>
    </row>
    <row r="257" spans="1:26" ht="21" customHeight="1" x14ac:dyDescent="0.15">
      <c r="A257" s="75" t="s">
        <v>276</v>
      </c>
      <c r="B257" s="83"/>
      <c r="C257" s="83"/>
      <c r="D257" s="83"/>
      <c r="E257" s="83"/>
      <c r="F257" s="83"/>
      <c r="G257" s="102">
        <v>4.4999999999999998E-2</v>
      </c>
      <c r="H257" s="102"/>
      <c r="I257" s="83" t="s">
        <v>157</v>
      </c>
      <c r="J257" s="83"/>
      <c r="K257" s="83"/>
      <c r="L257" s="83"/>
      <c r="M257" s="83"/>
      <c r="N257" s="83"/>
      <c r="O257" s="83"/>
      <c r="P257" s="83"/>
      <c r="Q257" s="83"/>
      <c r="R257" s="83"/>
      <c r="S257" s="83"/>
      <c r="T257" s="83"/>
      <c r="U257" s="83"/>
      <c r="V257" s="40"/>
      <c r="W257" s="40"/>
      <c r="X257" s="84"/>
      <c r="Y257" s="40"/>
      <c r="Z257" s="41"/>
    </row>
    <row r="258" spans="1:26" ht="21" customHeight="1" x14ac:dyDescent="0.15">
      <c r="A258" s="75"/>
      <c r="B258" s="83"/>
      <c r="C258" s="83"/>
      <c r="D258" s="102" t="s">
        <v>152</v>
      </c>
      <c r="E258" s="102"/>
      <c r="F258" s="103">
        <f>'중기사용료 목록'!$E$6</f>
        <v>0</v>
      </c>
      <c r="G258" s="103"/>
      <c r="H258" s="72" t="s">
        <v>150</v>
      </c>
      <c r="I258" s="102">
        <f>G257</f>
        <v>4.4999999999999998E-2</v>
      </c>
      <c r="J258" s="102"/>
      <c r="K258" s="83" t="s">
        <v>157</v>
      </c>
      <c r="L258" s="72" t="s">
        <v>151</v>
      </c>
      <c r="M258" s="103">
        <f>TRUNC(F258*I258,0)</f>
        <v>0</v>
      </c>
      <c r="N258" s="103"/>
      <c r="O258" s="83" t="s">
        <v>161</v>
      </c>
      <c r="P258" s="83"/>
      <c r="Q258" s="83"/>
      <c r="R258" s="83"/>
      <c r="S258" s="83"/>
      <c r="T258" s="83"/>
      <c r="U258" s="83"/>
      <c r="V258" s="40">
        <f>SUM(W258:Y258)</f>
        <v>0</v>
      </c>
      <c r="W258" s="40">
        <f>M258</f>
        <v>0</v>
      </c>
      <c r="X258" s="84">
        <v>0</v>
      </c>
      <c r="Y258" s="40">
        <v>0</v>
      </c>
      <c r="Z258" s="41"/>
    </row>
    <row r="259" spans="1:26" ht="21" customHeight="1" x14ac:dyDescent="0.15">
      <c r="A259" s="75"/>
      <c r="B259" s="83"/>
      <c r="C259" s="83"/>
      <c r="D259" s="102" t="s">
        <v>153</v>
      </c>
      <c r="E259" s="102"/>
      <c r="F259" s="103">
        <f>'중기사용료 목록'!$F$6</f>
        <v>0</v>
      </c>
      <c r="G259" s="103"/>
      <c r="H259" s="72" t="s">
        <v>150</v>
      </c>
      <c r="I259" s="102">
        <f>G257</f>
        <v>4.4999999999999998E-2</v>
      </c>
      <c r="J259" s="102"/>
      <c r="K259" s="83" t="s">
        <v>157</v>
      </c>
      <c r="L259" s="72" t="s">
        <v>151</v>
      </c>
      <c r="M259" s="103">
        <f>TRUNC(F259*I259,0)</f>
        <v>0</v>
      </c>
      <c r="N259" s="103"/>
      <c r="O259" s="83" t="s">
        <v>161</v>
      </c>
      <c r="P259" s="83"/>
      <c r="Q259" s="83"/>
      <c r="R259" s="83"/>
      <c r="S259" s="83"/>
      <c r="T259" s="83"/>
      <c r="U259" s="83"/>
      <c r="V259" s="40">
        <f>SUM(W259:Y259)</f>
        <v>0</v>
      </c>
      <c r="W259" s="40">
        <v>0</v>
      </c>
      <c r="X259" s="84">
        <f>M259</f>
        <v>0</v>
      </c>
      <c r="Y259" s="40">
        <v>0</v>
      </c>
      <c r="Z259" s="41"/>
    </row>
    <row r="260" spans="1:26" ht="21" customHeight="1" x14ac:dyDescent="0.15">
      <c r="A260" s="75"/>
      <c r="B260" s="83"/>
      <c r="C260" s="83"/>
      <c r="D260" s="102" t="s">
        <v>154</v>
      </c>
      <c r="E260" s="102"/>
      <c r="F260" s="103">
        <f>'중기사용료 목록'!$G$6</f>
        <v>27950</v>
      </c>
      <c r="G260" s="103"/>
      <c r="H260" s="72" t="s">
        <v>150</v>
      </c>
      <c r="I260" s="102">
        <f>G257</f>
        <v>4.4999999999999998E-2</v>
      </c>
      <c r="J260" s="102"/>
      <c r="K260" s="83" t="s">
        <v>157</v>
      </c>
      <c r="L260" s="72" t="s">
        <v>151</v>
      </c>
      <c r="M260" s="103">
        <f>TRUNC(F260*I260,0)</f>
        <v>1257</v>
      </c>
      <c r="N260" s="103"/>
      <c r="O260" s="83" t="s">
        <v>161</v>
      </c>
      <c r="P260" s="83"/>
      <c r="Q260" s="83"/>
      <c r="R260" s="83"/>
      <c r="S260" s="83"/>
      <c r="T260" s="83"/>
      <c r="U260" s="83"/>
      <c r="V260" s="40">
        <f>SUM(W260:Y260)</f>
        <v>1257</v>
      </c>
      <c r="W260" s="40">
        <v>0</v>
      </c>
      <c r="X260" s="84">
        <v>0</v>
      </c>
      <c r="Y260" s="40">
        <f>M260</f>
        <v>1257</v>
      </c>
      <c r="Z260" s="41"/>
    </row>
    <row r="261" spans="1:26" ht="21" customHeight="1" x14ac:dyDescent="0.15">
      <c r="A261" s="75" t="s">
        <v>128</v>
      </c>
      <c r="B261" s="83"/>
      <c r="C261" s="83"/>
      <c r="D261" s="83"/>
      <c r="E261" s="83"/>
      <c r="F261" s="83"/>
      <c r="G261" s="83"/>
      <c r="H261" s="83"/>
      <c r="I261" s="83"/>
      <c r="J261" s="83"/>
      <c r="K261" s="83"/>
      <c r="L261" s="72"/>
      <c r="M261" s="83"/>
      <c r="N261" s="83"/>
      <c r="O261" s="83"/>
      <c r="P261" s="83"/>
      <c r="Q261" s="83"/>
      <c r="R261" s="83"/>
      <c r="S261" s="83"/>
      <c r="T261" s="83"/>
      <c r="U261" s="83"/>
      <c r="V261" s="40">
        <f>SUM(W261:Y261)</f>
        <v>1257</v>
      </c>
      <c r="W261" s="40">
        <f>SUM(W258:W260)</f>
        <v>0</v>
      </c>
      <c r="X261" s="40">
        <f>SUM(X258:X260)</f>
        <v>0</v>
      </c>
      <c r="Y261" s="40">
        <f>SUM(Y258:Y260)</f>
        <v>1257</v>
      </c>
      <c r="Z261" s="41"/>
    </row>
    <row r="262" spans="1:26" ht="21" customHeight="1" x14ac:dyDescent="0.15">
      <c r="A262" s="75"/>
      <c r="B262" s="83"/>
      <c r="C262" s="83"/>
      <c r="D262" s="83"/>
      <c r="E262" s="83"/>
      <c r="F262" s="83"/>
      <c r="G262" s="83"/>
      <c r="H262" s="83"/>
      <c r="I262" s="83"/>
      <c r="J262" s="83"/>
      <c r="K262" s="83"/>
      <c r="L262" s="72"/>
      <c r="M262" s="83"/>
      <c r="N262" s="83"/>
      <c r="O262" s="83"/>
      <c r="P262" s="83"/>
      <c r="Q262" s="83"/>
      <c r="R262" s="83"/>
      <c r="S262" s="83"/>
      <c r="T262" s="83"/>
      <c r="U262" s="83"/>
      <c r="V262" s="40"/>
      <c r="W262" s="40"/>
      <c r="X262" s="84"/>
      <c r="Y262" s="40"/>
      <c r="Z262" s="41"/>
    </row>
    <row r="263" spans="1:26" ht="21" customHeight="1" x14ac:dyDescent="0.15">
      <c r="A263" s="75" t="s">
        <v>277</v>
      </c>
      <c r="B263" s="83"/>
      <c r="C263" s="83"/>
      <c r="D263" s="83"/>
      <c r="E263" s="83"/>
      <c r="F263" s="83"/>
      <c r="G263" s="102">
        <v>4.4999999999999998E-2</v>
      </c>
      <c r="H263" s="102"/>
      <c r="I263" s="83" t="s">
        <v>157</v>
      </c>
      <c r="J263" s="83"/>
      <c r="K263" s="83"/>
      <c r="L263" s="83"/>
      <c r="M263" s="83"/>
      <c r="N263" s="83"/>
      <c r="O263" s="83"/>
      <c r="P263" s="83"/>
      <c r="Q263" s="83"/>
      <c r="R263" s="83"/>
      <c r="S263" s="83"/>
      <c r="T263" s="83"/>
      <c r="U263" s="83"/>
      <c r="V263" s="40"/>
      <c r="W263" s="40"/>
      <c r="X263" s="84"/>
      <c r="Y263" s="40"/>
      <c r="Z263" s="41"/>
    </row>
    <row r="264" spans="1:26" ht="21" customHeight="1" x14ac:dyDescent="0.15">
      <c r="A264" s="75"/>
      <c r="B264" s="83"/>
      <c r="C264" s="83"/>
      <c r="D264" s="102" t="s">
        <v>152</v>
      </c>
      <c r="E264" s="102"/>
      <c r="F264" s="103">
        <f>'중기사용료 목록'!$E$7</f>
        <v>32496</v>
      </c>
      <c r="G264" s="103"/>
      <c r="H264" s="72" t="s">
        <v>150</v>
      </c>
      <c r="I264" s="102">
        <f>G263</f>
        <v>4.4999999999999998E-2</v>
      </c>
      <c r="J264" s="102"/>
      <c r="K264" s="83" t="s">
        <v>157</v>
      </c>
      <c r="L264" s="72" t="s">
        <v>151</v>
      </c>
      <c r="M264" s="103">
        <f>TRUNC(F264*I264,0)</f>
        <v>1462</v>
      </c>
      <c r="N264" s="103"/>
      <c r="O264" s="83" t="s">
        <v>161</v>
      </c>
      <c r="P264" s="83"/>
      <c r="Q264" s="83"/>
      <c r="R264" s="83"/>
      <c r="S264" s="83"/>
      <c r="T264" s="83"/>
      <c r="U264" s="83"/>
      <c r="V264" s="40">
        <f>SUM(W264:Y264)</f>
        <v>1462</v>
      </c>
      <c r="W264" s="40">
        <f>M264</f>
        <v>1462</v>
      </c>
      <c r="X264" s="84">
        <v>0</v>
      </c>
      <c r="Y264" s="40">
        <v>0</v>
      </c>
      <c r="Z264" s="41"/>
    </row>
    <row r="265" spans="1:26" ht="21" customHeight="1" x14ac:dyDescent="0.15">
      <c r="A265" s="75"/>
      <c r="B265" s="83"/>
      <c r="C265" s="83"/>
      <c r="D265" s="102" t="s">
        <v>153</v>
      </c>
      <c r="E265" s="102"/>
      <c r="F265" s="103">
        <f>'중기사용료 목록'!$F$7</f>
        <v>44299</v>
      </c>
      <c r="G265" s="103"/>
      <c r="H265" s="72" t="s">
        <v>150</v>
      </c>
      <c r="I265" s="102">
        <f>G263</f>
        <v>4.4999999999999998E-2</v>
      </c>
      <c r="J265" s="102"/>
      <c r="K265" s="83" t="s">
        <v>157</v>
      </c>
      <c r="L265" s="72" t="s">
        <v>151</v>
      </c>
      <c r="M265" s="103">
        <f>TRUNC(F265*I265,0)</f>
        <v>1993</v>
      </c>
      <c r="N265" s="103"/>
      <c r="O265" s="83" t="s">
        <v>161</v>
      </c>
      <c r="P265" s="83"/>
      <c r="Q265" s="83"/>
      <c r="R265" s="83"/>
      <c r="S265" s="83"/>
      <c r="T265" s="83"/>
      <c r="U265" s="83"/>
      <c r="V265" s="40">
        <f>SUM(W265:Y265)</f>
        <v>1993</v>
      </c>
      <c r="W265" s="40">
        <v>0</v>
      </c>
      <c r="X265" s="84">
        <f>M265</f>
        <v>1993</v>
      </c>
      <c r="Y265" s="40">
        <v>0</v>
      </c>
      <c r="Z265" s="41"/>
    </row>
    <row r="266" spans="1:26" ht="21" customHeight="1" x14ac:dyDescent="0.15">
      <c r="A266" s="75"/>
      <c r="B266" s="83"/>
      <c r="C266" s="83"/>
      <c r="D266" s="102" t="s">
        <v>154</v>
      </c>
      <c r="E266" s="102"/>
      <c r="F266" s="103">
        <f>'중기사용료 목록'!$G$7</f>
        <v>7107</v>
      </c>
      <c r="G266" s="103"/>
      <c r="H266" s="72" t="s">
        <v>150</v>
      </c>
      <c r="I266" s="102">
        <f>G263</f>
        <v>4.4999999999999998E-2</v>
      </c>
      <c r="J266" s="102"/>
      <c r="K266" s="83" t="s">
        <v>157</v>
      </c>
      <c r="L266" s="72" t="s">
        <v>151</v>
      </c>
      <c r="M266" s="103">
        <f>TRUNC(F266*I266,0)</f>
        <v>319</v>
      </c>
      <c r="N266" s="103"/>
      <c r="O266" s="83" t="s">
        <v>161</v>
      </c>
      <c r="P266" s="83"/>
      <c r="Q266" s="83"/>
      <c r="R266" s="83"/>
      <c r="S266" s="83"/>
      <c r="T266" s="83"/>
      <c r="U266" s="83"/>
      <c r="V266" s="40">
        <f>SUM(W266:Y266)</f>
        <v>319</v>
      </c>
      <c r="W266" s="40">
        <v>0</v>
      </c>
      <c r="X266" s="84">
        <v>0</v>
      </c>
      <c r="Y266" s="40">
        <f>M266</f>
        <v>319</v>
      </c>
      <c r="Z266" s="41"/>
    </row>
    <row r="267" spans="1:26" ht="21" customHeight="1" x14ac:dyDescent="0.15">
      <c r="A267" s="75" t="s">
        <v>128</v>
      </c>
      <c r="B267" s="83"/>
      <c r="C267" s="83"/>
      <c r="D267" s="83"/>
      <c r="E267" s="83"/>
      <c r="F267" s="83"/>
      <c r="G267" s="83"/>
      <c r="H267" s="83"/>
      <c r="I267" s="83"/>
      <c r="J267" s="83"/>
      <c r="K267" s="83"/>
      <c r="L267" s="72"/>
      <c r="M267" s="83"/>
      <c r="N267" s="83"/>
      <c r="O267" s="83"/>
      <c r="P267" s="83"/>
      <c r="Q267" s="83"/>
      <c r="R267" s="83"/>
      <c r="S267" s="83"/>
      <c r="T267" s="83"/>
      <c r="U267" s="83"/>
      <c r="V267" s="40">
        <f>SUM(W267:Y267)</f>
        <v>3774</v>
      </c>
      <c r="W267" s="40">
        <f>SUM(W264:W266)</f>
        <v>1462</v>
      </c>
      <c r="X267" s="40">
        <f>SUM(X264:X266)</f>
        <v>1993</v>
      </c>
      <c r="Y267" s="40">
        <f>SUM(Y264:Y266)</f>
        <v>319</v>
      </c>
      <c r="Z267" s="41"/>
    </row>
    <row r="268" spans="1:26" ht="21" customHeight="1" x14ac:dyDescent="0.15">
      <c r="A268" s="75"/>
      <c r="B268" s="83"/>
      <c r="C268" s="83"/>
      <c r="D268" s="83"/>
      <c r="E268" s="83"/>
      <c r="F268" s="83"/>
      <c r="G268" s="83"/>
      <c r="H268" s="83"/>
      <c r="I268" s="83"/>
      <c r="J268" s="83"/>
      <c r="K268" s="83"/>
      <c r="L268" s="72"/>
      <c r="M268" s="83"/>
      <c r="N268" s="83"/>
      <c r="O268" s="83"/>
      <c r="P268" s="83"/>
      <c r="Q268" s="83"/>
      <c r="R268" s="83"/>
      <c r="S268" s="83"/>
      <c r="T268" s="83"/>
      <c r="U268" s="83"/>
      <c r="V268" s="40"/>
      <c r="W268" s="40"/>
      <c r="X268" s="84"/>
      <c r="Y268" s="40"/>
      <c r="Z268" s="41"/>
    </row>
    <row r="269" spans="1:26" ht="21" customHeight="1" x14ac:dyDescent="0.15">
      <c r="A269" s="75" t="s">
        <v>278</v>
      </c>
      <c r="B269" s="83"/>
      <c r="C269" s="83"/>
      <c r="D269" s="83"/>
      <c r="E269" s="83"/>
      <c r="F269" s="83"/>
      <c r="G269" s="102">
        <v>4.4999999999999998E-2</v>
      </c>
      <c r="H269" s="102"/>
      <c r="I269" s="83" t="s">
        <v>157</v>
      </c>
      <c r="J269" s="83"/>
      <c r="K269" s="83"/>
      <c r="L269" s="83"/>
      <c r="M269" s="83"/>
      <c r="N269" s="83"/>
      <c r="O269" s="83"/>
      <c r="P269" s="83"/>
      <c r="Q269" s="83"/>
      <c r="R269" s="83"/>
      <c r="S269" s="83"/>
      <c r="T269" s="83"/>
      <c r="U269" s="83"/>
      <c r="V269" s="40"/>
      <c r="W269" s="40"/>
      <c r="X269" s="84"/>
      <c r="Y269" s="40"/>
      <c r="Z269" s="41"/>
    </row>
    <row r="270" spans="1:26" ht="21" customHeight="1" x14ac:dyDescent="0.15">
      <c r="A270" s="75"/>
      <c r="B270" s="83"/>
      <c r="C270" s="83"/>
      <c r="D270" s="102" t="s">
        <v>152</v>
      </c>
      <c r="E270" s="102"/>
      <c r="F270" s="103">
        <f>'중기사용료 목록'!$E$8</f>
        <v>10949</v>
      </c>
      <c r="G270" s="103"/>
      <c r="H270" s="72" t="s">
        <v>150</v>
      </c>
      <c r="I270" s="102">
        <f>G269</f>
        <v>4.4999999999999998E-2</v>
      </c>
      <c r="J270" s="102"/>
      <c r="K270" s="83" t="s">
        <v>157</v>
      </c>
      <c r="L270" s="72" t="s">
        <v>151</v>
      </c>
      <c r="M270" s="103">
        <f>TRUNC(F270*I270,0)</f>
        <v>492</v>
      </c>
      <c r="N270" s="103"/>
      <c r="O270" s="83" t="s">
        <v>161</v>
      </c>
      <c r="P270" s="83"/>
      <c r="Q270" s="83"/>
      <c r="R270" s="83"/>
      <c r="S270" s="83"/>
      <c r="T270" s="83"/>
      <c r="U270" s="83"/>
      <c r="V270" s="40">
        <f>SUM(W270:Y270)</f>
        <v>492</v>
      </c>
      <c r="W270" s="40">
        <f>M270</f>
        <v>492</v>
      </c>
      <c r="X270" s="84">
        <v>0</v>
      </c>
      <c r="Y270" s="40">
        <v>0</v>
      </c>
      <c r="Z270" s="41"/>
    </row>
    <row r="271" spans="1:26" ht="21" customHeight="1" x14ac:dyDescent="0.15">
      <c r="A271" s="75"/>
      <c r="B271" s="83"/>
      <c r="C271" s="83"/>
      <c r="D271" s="102" t="s">
        <v>153</v>
      </c>
      <c r="E271" s="102"/>
      <c r="F271" s="103">
        <f>'중기사용료 목록'!$F$8</f>
        <v>28571</v>
      </c>
      <c r="G271" s="103"/>
      <c r="H271" s="72" t="s">
        <v>150</v>
      </c>
      <c r="I271" s="102">
        <f>G269</f>
        <v>4.4999999999999998E-2</v>
      </c>
      <c r="J271" s="102"/>
      <c r="K271" s="83" t="s">
        <v>157</v>
      </c>
      <c r="L271" s="72" t="s">
        <v>151</v>
      </c>
      <c r="M271" s="103">
        <f>TRUNC(F271*I271,0)</f>
        <v>1285</v>
      </c>
      <c r="N271" s="103"/>
      <c r="O271" s="83" t="s">
        <v>161</v>
      </c>
      <c r="P271" s="83"/>
      <c r="Q271" s="83"/>
      <c r="R271" s="83"/>
      <c r="S271" s="83"/>
      <c r="T271" s="83"/>
      <c r="U271" s="83"/>
      <c r="V271" s="40">
        <f>SUM(W271:Y271)</f>
        <v>1285</v>
      </c>
      <c r="W271" s="40">
        <v>0</v>
      </c>
      <c r="X271" s="84">
        <f>M271</f>
        <v>1285</v>
      </c>
      <c r="Y271" s="40">
        <v>0</v>
      </c>
      <c r="Z271" s="41"/>
    </row>
    <row r="272" spans="1:26" ht="21" customHeight="1" x14ac:dyDescent="0.15">
      <c r="A272" s="75"/>
      <c r="B272" s="83"/>
      <c r="C272" s="83"/>
      <c r="D272" s="102" t="s">
        <v>154</v>
      </c>
      <c r="E272" s="102"/>
      <c r="F272" s="103">
        <f>'중기사용료 목록'!$G$8</f>
        <v>4183</v>
      </c>
      <c r="G272" s="103"/>
      <c r="H272" s="72" t="s">
        <v>150</v>
      </c>
      <c r="I272" s="102">
        <f>G269</f>
        <v>4.4999999999999998E-2</v>
      </c>
      <c r="J272" s="102"/>
      <c r="K272" s="83" t="s">
        <v>157</v>
      </c>
      <c r="L272" s="72" t="s">
        <v>151</v>
      </c>
      <c r="M272" s="103">
        <f>TRUNC(F272*I272,0)</f>
        <v>188</v>
      </c>
      <c r="N272" s="103"/>
      <c r="O272" s="83" t="s">
        <v>161</v>
      </c>
      <c r="P272" s="83"/>
      <c r="Q272" s="83"/>
      <c r="R272" s="83"/>
      <c r="S272" s="83"/>
      <c r="T272" s="83"/>
      <c r="U272" s="83"/>
      <c r="V272" s="40">
        <f>SUM(W272:Y272)</f>
        <v>188</v>
      </c>
      <c r="W272" s="40">
        <v>0</v>
      </c>
      <c r="X272" s="84">
        <v>0</v>
      </c>
      <c r="Y272" s="40">
        <f>M272</f>
        <v>188</v>
      </c>
      <c r="Z272" s="41"/>
    </row>
    <row r="273" spans="1:26" ht="21" customHeight="1" x14ac:dyDescent="0.15">
      <c r="A273" s="75" t="s">
        <v>128</v>
      </c>
      <c r="B273" s="83"/>
      <c r="C273" s="83"/>
      <c r="D273" s="83"/>
      <c r="E273" s="83"/>
      <c r="F273" s="83"/>
      <c r="G273" s="83"/>
      <c r="H273" s="83"/>
      <c r="I273" s="83"/>
      <c r="J273" s="83"/>
      <c r="K273" s="83"/>
      <c r="L273" s="72"/>
      <c r="M273" s="83"/>
      <c r="N273" s="83"/>
      <c r="O273" s="83"/>
      <c r="P273" s="83"/>
      <c r="Q273" s="83"/>
      <c r="R273" s="83"/>
      <c r="S273" s="83"/>
      <c r="T273" s="83"/>
      <c r="U273" s="83"/>
      <c r="V273" s="40">
        <f>SUM(W273:Y273)</f>
        <v>1965</v>
      </c>
      <c r="W273" s="40">
        <f>SUM(W270:W272)</f>
        <v>492</v>
      </c>
      <c r="X273" s="40">
        <f>SUM(X270:X272)</f>
        <v>1285</v>
      </c>
      <c r="Y273" s="40">
        <f>SUM(Y270:Y272)</f>
        <v>188</v>
      </c>
      <c r="Z273" s="41"/>
    </row>
    <row r="274" spans="1:26" ht="21" customHeight="1" x14ac:dyDescent="0.15">
      <c r="A274" s="75"/>
      <c r="B274" s="83"/>
      <c r="C274" s="83"/>
      <c r="D274" s="83"/>
      <c r="E274" s="83"/>
      <c r="F274" s="83"/>
      <c r="G274" s="83"/>
      <c r="H274" s="83"/>
      <c r="I274" s="83"/>
      <c r="J274" s="83"/>
      <c r="K274" s="83"/>
      <c r="L274" s="72"/>
      <c r="M274" s="83"/>
      <c r="N274" s="83"/>
      <c r="O274" s="83"/>
      <c r="P274" s="83"/>
      <c r="Q274" s="83"/>
      <c r="R274" s="83"/>
      <c r="S274" s="83"/>
      <c r="T274" s="83"/>
      <c r="U274" s="83"/>
      <c r="V274" s="40"/>
      <c r="W274" s="40"/>
      <c r="X274" s="84"/>
      <c r="Y274" s="40"/>
      <c r="Z274" s="41"/>
    </row>
    <row r="275" spans="1:26" ht="21" customHeight="1" x14ac:dyDescent="0.15">
      <c r="A275" s="75" t="s">
        <v>214</v>
      </c>
      <c r="B275" s="83"/>
      <c r="C275" s="83"/>
      <c r="D275" s="83"/>
      <c r="E275" s="83"/>
      <c r="F275" s="83"/>
      <c r="G275" s="102">
        <v>6.3E-2</v>
      </c>
      <c r="H275" s="102"/>
      <c r="I275" s="83" t="s">
        <v>157</v>
      </c>
      <c r="J275" s="83"/>
      <c r="K275" s="83"/>
      <c r="L275" s="83"/>
      <c r="M275" s="83"/>
      <c r="N275" s="83"/>
      <c r="O275" s="83"/>
      <c r="P275" s="83"/>
      <c r="Q275" s="83"/>
      <c r="R275" s="83"/>
      <c r="S275" s="83"/>
      <c r="T275" s="83"/>
      <c r="U275" s="83"/>
      <c r="V275" s="40"/>
      <c r="W275" s="40"/>
      <c r="X275" s="84"/>
      <c r="Y275" s="40"/>
      <c r="Z275" s="41"/>
    </row>
    <row r="276" spans="1:26" ht="21" customHeight="1" x14ac:dyDescent="0.15">
      <c r="A276" s="75"/>
      <c r="B276" s="83"/>
      <c r="C276" s="83"/>
      <c r="D276" s="102" t="s">
        <v>152</v>
      </c>
      <c r="E276" s="102"/>
      <c r="F276" s="103">
        <f>'중기사용료 목록'!$E$9</f>
        <v>6211</v>
      </c>
      <c r="G276" s="103"/>
      <c r="H276" s="72" t="s">
        <v>150</v>
      </c>
      <c r="I276" s="102">
        <f>G275</f>
        <v>6.3E-2</v>
      </c>
      <c r="J276" s="102"/>
      <c r="K276" s="83" t="s">
        <v>157</v>
      </c>
      <c r="L276" s="72" t="s">
        <v>151</v>
      </c>
      <c r="M276" s="103">
        <f>TRUNC(F276*I276,0)</f>
        <v>391</v>
      </c>
      <c r="N276" s="103"/>
      <c r="O276" s="83" t="s">
        <v>161</v>
      </c>
      <c r="P276" s="83"/>
      <c r="Q276" s="83"/>
      <c r="R276" s="83"/>
      <c r="S276" s="83"/>
      <c r="T276" s="83"/>
      <c r="U276" s="83"/>
      <c r="V276" s="40">
        <f>SUM(W276:Y276)</f>
        <v>391</v>
      </c>
      <c r="W276" s="40">
        <f>M276</f>
        <v>391</v>
      </c>
      <c r="X276" s="84">
        <v>0</v>
      </c>
      <c r="Y276" s="40">
        <v>0</v>
      </c>
      <c r="Z276" s="41"/>
    </row>
    <row r="277" spans="1:26" ht="21" customHeight="1" x14ac:dyDescent="0.15">
      <c r="A277" s="75"/>
      <c r="B277" s="83"/>
      <c r="C277" s="83"/>
      <c r="D277" s="102" t="s">
        <v>153</v>
      </c>
      <c r="E277" s="102"/>
      <c r="F277" s="103">
        <f>'중기사용료 목록'!$F$9</f>
        <v>36224</v>
      </c>
      <c r="G277" s="103"/>
      <c r="H277" s="72" t="s">
        <v>150</v>
      </c>
      <c r="I277" s="102">
        <f>G275</f>
        <v>6.3E-2</v>
      </c>
      <c r="J277" s="102"/>
      <c r="K277" s="83" t="s">
        <v>157</v>
      </c>
      <c r="L277" s="72" t="s">
        <v>151</v>
      </c>
      <c r="M277" s="103">
        <f>TRUNC(F277*I277,0)</f>
        <v>2282</v>
      </c>
      <c r="N277" s="103"/>
      <c r="O277" s="83" t="s">
        <v>161</v>
      </c>
      <c r="P277" s="83"/>
      <c r="Q277" s="83"/>
      <c r="R277" s="83"/>
      <c r="S277" s="83"/>
      <c r="T277" s="83"/>
      <c r="U277" s="83"/>
      <c r="V277" s="40">
        <f>SUM(W277:Y277)</f>
        <v>2282</v>
      </c>
      <c r="W277" s="40">
        <v>0</v>
      </c>
      <c r="X277" s="84">
        <f>M277</f>
        <v>2282</v>
      </c>
      <c r="Y277" s="40">
        <v>0</v>
      </c>
      <c r="Z277" s="41"/>
    </row>
    <row r="278" spans="1:26" ht="21" customHeight="1" x14ac:dyDescent="0.15">
      <c r="A278" s="75"/>
      <c r="B278" s="83"/>
      <c r="C278" s="83"/>
      <c r="D278" s="102" t="s">
        <v>154</v>
      </c>
      <c r="E278" s="102"/>
      <c r="F278" s="103">
        <f>'중기사용료 목록'!$G$9</f>
        <v>9326</v>
      </c>
      <c r="G278" s="103"/>
      <c r="H278" s="72" t="s">
        <v>150</v>
      </c>
      <c r="I278" s="102">
        <f>G275</f>
        <v>6.3E-2</v>
      </c>
      <c r="J278" s="102"/>
      <c r="K278" s="83" t="s">
        <v>157</v>
      </c>
      <c r="L278" s="72" t="s">
        <v>151</v>
      </c>
      <c r="M278" s="103">
        <f>TRUNC(F278*I278,0)</f>
        <v>587</v>
      </c>
      <c r="N278" s="103"/>
      <c r="O278" s="83" t="s">
        <v>161</v>
      </c>
      <c r="P278" s="83"/>
      <c r="Q278" s="83"/>
      <c r="R278" s="83"/>
      <c r="S278" s="83"/>
      <c r="T278" s="83"/>
      <c r="U278" s="83"/>
      <c r="V278" s="40">
        <f>SUM(W278:Y278)</f>
        <v>587</v>
      </c>
      <c r="W278" s="40">
        <v>0</v>
      </c>
      <c r="X278" s="84">
        <v>0</v>
      </c>
      <c r="Y278" s="40">
        <f>M278</f>
        <v>587</v>
      </c>
      <c r="Z278" s="41"/>
    </row>
    <row r="279" spans="1:26" ht="21" customHeight="1" x14ac:dyDescent="0.15">
      <c r="A279" s="75" t="s">
        <v>128</v>
      </c>
      <c r="B279" s="83"/>
      <c r="C279" s="83"/>
      <c r="D279" s="83"/>
      <c r="E279" s="83"/>
      <c r="F279" s="83"/>
      <c r="G279" s="83"/>
      <c r="H279" s="83"/>
      <c r="I279" s="83"/>
      <c r="J279" s="83"/>
      <c r="K279" s="83"/>
      <c r="L279" s="72"/>
      <c r="M279" s="83"/>
      <c r="N279" s="83"/>
      <c r="O279" s="83"/>
      <c r="P279" s="83"/>
      <c r="Q279" s="83"/>
      <c r="R279" s="83"/>
      <c r="S279" s="83"/>
      <c r="T279" s="83"/>
      <c r="U279" s="83"/>
      <c r="V279" s="40">
        <f>SUM(W279:Y279)</f>
        <v>3260</v>
      </c>
      <c r="W279" s="40">
        <f>SUM(W276:W278)</f>
        <v>391</v>
      </c>
      <c r="X279" s="40">
        <f>SUM(X276:X278)</f>
        <v>2282</v>
      </c>
      <c r="Y279" s="40">
        <f>SUM(Y276:Y278)</f>
        <v>587</v>
      </c>
      <c r="Z279" s="41"/>
    </row>
    <row r="280" spans="1:26" ht="21" customHeight="1" x14ac:dyDescent="0.15">
      <c r="A280" s="75"/>
      <c r="B280" s="83"/>
      <c r="C280" s="83"/>
      <c r="D280" s="83"/>
      <c r="E280" s="83"/>
      <c r="F280" s="83"/>
      <c r="G280" s="83"/>
      <c r="H280" s="83"/>
      <c r="I280" s="83"/>
      <c r="J280" s="83"/>
      <c r="K280" s="83"/>
      <c r="L280" s="72"/>
      <c r="M280" s="83"/>
      <c r="N280" s="83"/>
      <c r="O280" s="83"/>
      <c r="P280" s="83"/>
      <c r="Q280" s="83"/>
      <c r="R280" s="83"/>
      <c r="S280" s="83"/>
      <c r="T280" s="83"/>
      <c r="U280" s="83"/>
      <c r="V280" s="40"/>
      <c r="W280" s="40"/>
      <c r="X280" s="84"/>
      <c r="Y280" s="40"/>
      <c r="Z280" s="41"/>
    </row>
    <row r="281" spans="1:26" ht="21" customHeight="1" x14ac:dyDescent="0.15">
      <c r="A281" s="75" t="s">
        <v>279</v>
      </c>
      <c r="B281" s="83"/>
      <c r="C281" s="83"/>
      <c r="D281" s="83"/>
      <c r="E281" s="83"/>
      <c r="F281" s="83"/>
      <c r="G281" s="102">
        <v>4.4999999999999998E-2</v>
      </c>
      <c r="H281" s="102"/>
      <c r="I281" s="83" t="s">
        <v>157</v>
      </c>
      <c r="J281" s="83"/>
      <c r="K281" s="83"/>
      <c r="L281" s="83"/>
      <c r="M281" s="83"/>
      <c r="N281" s="83"/>
      <c r="O281" s="83"/>
      <c r="P281" s="83"/>
      <c r="Q281" s="83"/>
      <c r="R281" s="83"/>
      <c r="S281" s="83"/>
      <c r="T281" s="83"/>
      <c r="U281" s="83"/>
      <c r="V281" s="40"/>
      <c r="W281" s="40"/>
      <c r="X281" s="84"/>
      <c r="Y281" s="40"/>
      <c r="Z281" s="41"/>
    </row>
    <row r="282" spans="1:26" ht="21" customHeight="1" x14ac:dyDescent="0.15">
      <c r="A282" s="75"/>
      <c r="B282" s="83"/>
      <c r="C282" s="83"/>
      <c r="D282" s="102" t="s">
        <v>152</v>
      </c>
      <c r="E282" s="102"/>
      <c r="F282" s="103">
        <f>'중기사용료 목록'!$E$10</f>
        <v>12403</v>
      </c>
      <c r="G282" s="103"/>
      <c r="H282" s="72" t="s">
        <v>150</v>
      </c>
      <c r="I282" s="102">
        <f>G281</f>
        <v>4.4999999999999998E-2</v>
      </c>
      <c r="J282" s="102"/>
      <c r="K282" s="83" t="s">
        <v>157</v>
      </c>
      <c r="L282" s="72" t="s">
        <v>151</v>
      </c>
      <c r="M282" s="103">
        <f>TRUNC(F282*I282,0)</f>
        <v>558</v>
      </c>
      <c r="N282" s="103"/>
      <c r="O282" s="83" t="s">
        <v>161</v>
      </c>
      <c r="P282" s="83"/>
      <c r="Q282" s="83"/>
      <c r="R282" s="83"/>
      <c r="S282" s="83"/>
      <c r="T282" s="83"/>
      <c r="U282" s="83"/>
      <c r="V282" s="40">
        <f>SUM(W282:Y282)</f>
        <v>558</v>
      </c>
      <c r="W282" s="40">
        <f>M282</f>
        <v>558</v>
      </c>
      <c r="X282" s="84">
        <v>0</v>
      </c>
      <c r="Y282" s="40">
        <v>0</v>
      </c>
      <c r="Z282" s="41"/>
    </row>
    <row r="283" spans="1:26" ht="21" customHeight="1" x14ac:dyDescent="0.15">
      <c r="A283" s="75"/>
      <c r="B283" s="83"/>
      <c r="C283" s="83"/>
      <c r="D283" s="102" t="s">
        <v>153</v>
      </c>
      <c r="E283" s="102"/>
      <c r="F283" s="103">
        <f>'중기사용료 목록'!$F$10</f>
        <v>36224</v>
      </c>
      <c r="G283" s="103"/>
      <c r="H283" s="72" t="s">
        <v>150</v>
      </c>
      <c r="I283" s="102">
        <f>G281</f>
        <v>4.4999999999999998E-2</v>
      </c>
      <c r="J283" s="102"/>
      <c r="K283" s="83" t="s">
        <v>157</v>
      </c>
      <c r="L283" s="72" t="s">
        <v>151</v>
      </c>
      <c r="M283" s="103">
        <f>TRUNC(F283*I283,0)</f>
        <v>1630</v>
      </c>
      <c r="N283" s="103"/>
      <c r="O283" s="83" t="s">
        <v>161</v>
      </c>
      <c r="P283" s="83"/>
      <c r="Q283" s="83"/>
      <c r="R283" s="83"/>
      <c r="S283" s="83"/>
      <c r="T283" s="83"/>
      <c r="U283" s="83"/>
      <c r="V283" s="40">
        <f>SUM(W283:Y283)</f>
        <v>1630</v>
      </c>
      <c r="W283" s="40">
        <v>0</v>
      </c>
      <c r="X283" s="84">
        <f>M283</f>
        <v>1630</v>
      </c>
      <c r="Y283" s="40">
        <v>0</v>
      </c>
      <c r="Z283" s="41"/>
    </row>
    <row r="284" spans="1:26" ht="21" customHeight="1" x14ac:dyDescent="0.15">
      <c r="A284" s="75"/>
      <c r="B284" s="83"/>
      <c r="C284" s="83"/>
      <c r="D284" s="102" t="s">
        <v>154</v>
      </c>
      <c r="E284" s="102"/>
      <c r="F284" s="103">
        <f>'중기사용료 목록'!$G$10</f>
        <v>9687</v>
      </c>
      <c r="G284" s="103"/>
      <c r="H284" s="72" t="s">
        <v>150</v>
      </c>
      <c r="I284" s="102">
        <f>G281</f>
        <v>4.4999999999999998E-2</v>
      </c>
      <c r="J284" s="102"/>
      <c r="K284" s="83" t="s">
        <v>157</v>
      </c>
      <c r="L284" s="72" t="s">
        <v>151</v>
      </c>
      <c r="M284" s="103">
        <f>TRUNC(F284*I284,0)</f>
        <v>435</v>
      </c>
      <c r="N284" s="103"/>
      <c r="O284" s="83" t="s">
        <v>161</v>
      </c>
      <c r="P284" s="83"/>
      <c r="Q284" s="83"/>
      <c r="R284" s="83"/>
      <c r="S284" s="83"/>
      <c r="T284" s="83"/>
      <c r="U284" s="83"/>
      <c r="V284" s="40">
        <f>SUM(W284:Y284)</f>
        <v>435</v>
      </c>
      <c r="W284" s="40">
        <v>0</v>
      </c>
      <c r="X284" s="84">
        <v>0</v>
      </c>
      <c r="Y284" s="40">
        <f>M284</f>
        <v>435</v>
      </c>
      <c r="Z284" s="41"/>
    </row>
    <row r="285" spans="1:26" ht="21" customHeight="1" x14ac:dyDescent="0.15">
      <c r="A285" s="75" t="s">
        <v>128</v>
      </c>
      <c r="B285" s="83"/>
      <c r="C285" s="83"/>
      <c r="D285" s="83"/>
      <c r="E285" s="83"/>
      <c r="F285" s="83"/>
      <c r="G285" s="83"/>
      <c r="H285" s="83"/>
      <c r="I285" s="83"/>
      <c r="J285" s="83"/>
      <c r="K285" s="83"/>
      <c r="L285" s="72"/>
      <c r="M285" s="83"/>
      <c r="N285" s="83"/>
      <c r="O285" s="83"/>
      <c r="P285" s="83"/>
      <c r="Q285" s="83"/>
      <c r="R285" s="83"/>
      <c r="S285" s="83"/>
      <c r="T285" s="83"/>
      <c r="U285" s="83"/>
      <c r="V285" s="40">
        <f>SUM(W285:Y285)</f>
        <v>2623</v>
      </c>
      <c r="W285" s="40">
        <f>SUM(W282:W284)</f>
        <v>558</v>
      </c>
      <c r="X285" s="40">
        <f>SUM(X282:X284)</f>
        <v>1630</v>
      </c>
      <c r="Y285" s="40">
        <f>SUM(Y282:Y284)</f>
        <v>435</v>
      </c>
      <c r="Z285" s="41"/>
    </row>
    <row r="286" spans="1:26" ht="21" customHeight="1" x14ac:dyDescent="0.15">
      <c r="A286" s="75"/>
      <c r="B286" s="83"/>
      <c r="C286" s="83"/>
      <c r="D286" s="83"/>
      <c r="E286" s="83"/>
      <c r="F286" s="83"/>
      <c r="G286" s="83"/>
      <c r="H286" s="83"/>
      <c r="I286" s="83"/>
      <c r="J286" s="83"/>
      <c r="K286" s="83"/>
      <c r="L286" s="72"/>
      <c r="M286" s="83"/>
      <c r="N286" s="83"/>
      <c r="O286" s="83"/>
      <c r="P286" s="83"/>
      <c r="Q286" s="83"/>
      <c r="R286" s="83"/>
      <c r="S286" s="83"/>
      <c r="T286" s="83"/>
      <c r="U286" s="83"/>
      <c r="V286" s="40"/>
      <c r="W286" s="40"/>
      <c r="X286" s="84"/>
      <c r="Y286" s="40"/>
      <c r="Z286" s="41"/>
    </row>
    <row r="287" spans="1:26" ht="21" customHeight="1" x14ac:dyDescent="0.15">
      <c r="A287" s="75" t="s">
        <v>268</v>
      </c>
      <c r="B287" s="83"/>
      <c r="C287" s="83"/>
      <c r="D287" s="83"/>
      <c r="E287" s="83"/>
      <c r="F287" s="83"/>
      <c r="G287" s="102">
        <v>4.4999999999999998E-2</v>
      </c>
      <c r="H287" s="102"/>
      <c r="I287" s="83" t="s">
        <v>157</v>
      </c>
      <c r="J287" s="83"/>
      <c r="K287" s="83"/>
      <c r="L287" s="83"/>
      <c r="M287" s="83"/>
      <c r="N287" s="83"/>
      <c r="O287" s="83"/>
      <c r="P287" s="83"/>
      <c r="Q287" s="83"/>
      <c r="R287" s="83"/>
      <c r="S287" s="83"/>
      <c r="T287" s="83"/>
      <c r="U287" s="83"/>
      <c r="V287" s="40"/>
      <c r="W287" s="40"/>
      <c r="X287" s="84"/>
      <c r="Y287" s="40"/>
      <c r="Z287" s="41"/>
    </row>
    <row r="288" spans="1:26" ht="21" customHeight="1" x14ac:dyDescent="0.15">
      <c r="A288" s="75"/>
      <c r="B288" s="83"/>
      <c r="C288" s="83"/>
      <c r="D288" s="102" t="s">
        <v>152</v>
      </c>
      <c r="E288" s="102"/>
      <c r="F288" s="103">
        <f>'중기사용료 목록'!$E$11</f>
        <v>11205</v>
      </c>
      <c r="G288" s="103"/>
      <c r="H288" s="72" t="s">
        <v>150</v>
      </c>
      <c r="I288" s="102">
        <f>G287</f>
        <v>4.4999999999999998E-2</v>
      </c>
      <c r="J288" s="102"/>
      <c r="K288" s="83" t="s">
        <v>157</v>
      </c>
      <c r="L288" s="72" t="s">
        <v>151</v>
      </c>
      <c r="M288" s="103">
        <f>TRUNC(F288*I288,0)</f>
        <v>504</v>
      </c>
      <c r="N288" s="103"/>
      <c r="O288" s="83" t="s">
        <v>161</v>
      </c>
      <c r="P288" s="83"/>
      <c r="Q288" s="83"/>
      <c r="R288" s="83"/>
      <c r="S288" s="83"/>
      <c r="T288" s="83"/>
      <c r="U288" s="83"/>
      <c r="V288" s="40">
        <f>SUM(W288:Y288)</f>
        <v>504</v>
      </c>
      <c r="W288" s="40">
        <f>M288</f>
        <v>504</v>
      </c>
      <c r="X288" s="84">
        <v>0</v>
      </c>
      <c r="Y288" s="40">
        <v>0</v>
      </c>
      <c r="Z288" s="41"/>
    </row>
    <row r="289" spans="1:26" ht="21" customHeight="1" x14ac:dyDescent="0.15">
      <c r="A289" s="75"/>
      <c r="B289" s="83"/>
      <c r="C289" s="83"/>
      <c r="D289" s="102" t="s">
        <v>153</v>
      </c>
      <c r="E289" s="102"/>
      <c r="F289" s="103">
        <f>'중기사용료 목록'!$F$11</f>
        <v>36224</v>
      </c>
      <c r="G289" s="103"/>
      <c r="H289" s="72" t="s">
        <v>150</v>
      </c>
      <c r="I289" s="102">
        <f>G287</f>
        <v>4.4999999999999998E-2</v>
      </c>
      <c r="J289" s="102"/>
      <c r="K289" s="83" t="s">
        <v>157</v>
      </c>
      <c r="L289" s="72" t="s">
        <v>151</v>
      </c>
      <c r="M289" s="103">
        <f>TRUNC(F289*I289,0)</f>
        <v>1630</v>
      </c>
      <c r="N289" s="103"/>
      <c r="O289" s="83" t="s">
        <v>161</v>
      </c>
      <c r="P289" s="83"/>
      <c r="Q289" s="83"/>
      <c r="R289" s="83"/>
      <c r="S289" s="83"/>
      <c r="T289" s="83"/>
      <c r="U289" s="83"/>
      <c r="V289" s="40">
        <f>SUM(W289:Y289)</f>
        <v>1630</v>
      </c>
      <c r="W289" s="40">
        <v>0</v>
      </c>
      <c r="X289" s="84">
        <f>M289</f>
        <v>1630</v>
      </c>
      <c r="Y289" s="40">
        <v>0</v>
      </c>
      <c r="Z289" s="41"/>
    </row>
    <row r="290" spans="1:26" ht="21" customHeight="1" x14ac:dyDescent="0.15">
      <c r="A290" s="75"/>
      <c r="B290" s="83"/>
      <c r="C290" s="83"/>
      <c r="D290" s="102" t="s">
        <v>154</v>
      </c>
      <c r="E290" s="102"/>
      <c r="F290" s="103">
        <f>'중기사용료 목록'!$G$11</f>
        <v>7511</v>
      </c>
      <c r="G290" s="103"/>
      <c r="H290" s="72" t="s">
        <v>150</v>
      </c>
      <c r="I290" s="102">
        <f>G287</f>
        <v>4.4999999999999998E-2</v>
      </c>
      <c r="J290" s="102"/>
      <c r="K290" s="83" t="s">
        <v>157</v>
      </c>
      <c r="L290" s="72" t="s">
        <v>151</v>
      </c>
      <c r="M290" s="103">
        <f>TRUNC(F290*I290,0)</f>
        <v>337</v>
      </c>
      <c r="N290" s="103"/>
      <c r="O290" s="83" t="s">
        <v>161</v>
      </c>
      <c r="P290" s="83"/>
      <c r="Q290" s="83"/>
      <c r="R290" s="83"/>
      <c r="S290" s="83"/>
      <c r="T290" s="83"/>
      <c r="U290" s="83"/>
      <c r="V290" s="40">
        <f>SUM(W290:Y290)</f>
        <v>337</v>
      </c>
      <c r="W290" s="40">
        <v>0</v>
      </c>
      <c r="X290" s="84">
        <v>0</v>
      </c>
      <c r="Y290" s="40">
        <f>M290</f>
        <v>337</v>
      </c>
      <c r="Z290" s="41"/>
    </row>
    <row r="291" spans="1:26" ht="21" customHeight="1" x14ac:dyDescent="0.15">
      <c r="A291" s="75" t="s">
        <v>128</v>
      </c>
      <c r="B291" s="83"/>
      <c r="C291" s="83"/>
      <c r="D291" s="83"/>
      <c r="E291" s="83"/>
      <c r="F291" s="83"/>
      <c r="G291" s="83"/>
      <c r="H291" s="83"/>
      <c r="I291" s="83"/>
      <c r="J291" s="83"/>
      <c r="K291" s="83"/>
      <c r="L291" s="72"/>
      <c r="M291" s="83"/>
      <c r="N291" s="83"/>
      <c r="O291" s="83"/>
      <c r="P291" s="83"/>
      <c r="Q291" s="83"/>
      <c r="R291" s="83"/>
      <c r="S291" s="83"/>
      <c r="T291" s="83"/>
      <c r="U291" s="83"/>
      <c r="V291" s="40">
        <f>SUM(W291:Y291)</f>
        <v>2471</v>
      </c>
      <c r="W291" s="40">
        <f>SUM(W288:W290)</f>
        <v>504</v>
      </c>
      <c r="X291" s="40">
        <f>SUM(X288:X290)</f>
        <v>1630</v>
      </c>
      <c r="Y291" s="40">
        <f>SUM(Y288:Y290)</f>
        <v>337</v>
      </c>
      <c r="Z291" s="41"/>
    </row>
    <row r="292" spans="1:26" ht="21" customHeight="1" x14ac:dyDescent="0.15">
      <c r="A292" s="75"/>
      <c r="B292" s="83"/>
      <c r="C292" s="83"/>
      <c r="D292" s="83"/>
      <c r="E292" s="83"/>
      <c r="F292" s="83"/>
      <c r="G292" s="83"/>
      <c r="H292" s="83"/>
      <c r="I292" s="83"/>
      <c r="J292" s="83"/>
      <c r="K292" s="83"/>
      <c r="L292" s="83"/>
      <c r="M292" s="83"/>
      <c r="N292" s="83"/>
      <c r="O292" s="83"/>
      <c r="P292" s="83"/>
      <c r="Q292" s="83"/>
      <c r="R292" s="83"/>
      <c r="S292" s="83"/>
      <c r="T292" s="83"/>
      <c r="U292" s="83"/>
      <c r="V292" s="40"/>
      <c r="W292" s="40"/>
      <c r="X292" s="84"/>
      <c r="Y292" s="40"/>
      <c r="Z292" s="41"/>
    </row>
    <row r="293" spans="1:26" ht="21" customHeight="1" x14ac:dyDescent="0.15">
      <c r="A293" s="75" t="s">
        <v>220</v>
      </c>
      <c r="B293" s="83"/>
      <c r="C293" s="83"/>
      <c r="D293" s="83"/>
      <c r="E293" s="83"/>
      <c r="F293" s="83"/>
      <c r="G293" s="83"/>
      <c r="H293" s="83"/>
      <c r="I293" s="83"/>
      <c r="J293" s="83"/>
      <c r="K293" s="83"/>
      <c r="L293" s="83"/>
      <c r="M293" s="83"/>
      <c r="N293" s="83"/>
      <c r="O293" s="83"/>
      <c r="P293" s="83"/>
      <c r="Q293" s="83"/>
      <c r="R293" s="83"/>
      <c r="S293" s="83"/>
      <c r="T293" s="83"/>
      <c r="U293" s="83"/>
      <c r="V293" s="40"/>
      <c r="W293" s="40"/>
      <c r="X293" s="84"/>
      <c r="Y293" s="40"/>
      <c r="Z293" s="41"/>
    </row>
    <row r="294" spans="1:26" ht="21" customHeight="1" x14ac:dyDescent="0.15">
      <c r="A294" s="75" t="s">
        <v>280</v>
      </c>
      <c r="B294" s="83"/>
      <c r="C294" s="83"/>
      <c r="D294" s="102" t="s">
        <v>152</v>
      </c>
      <c r="E294" s="102"/>
      <c r="F294" s="103">
        <f>자재조서!$D$6</f>
        <v>40000</v>
      </c>
      <c r="G294" s="103"/>
      <c r="H294" s="72" t="s">
        <v>150</v>
      </c>
      <c r="I294" s="102">
        <v>0.06</v>
      </c>
      <c r="J294" s="102"/>
      <c r="K294" s="82" t="s">
        <v>233</v>
      </c>
      <c r="L294" s="72" t="s">
        <v>151</v>
      </c>
      <c r="M294" s="103">
        <f>TRUNC(F294*I294,0)</f>
        <v>2400</v>
      </c>
      <c r="N294" s="103"/>
      <c r="O294" s="83" t="s">
        <v>161</v>
      </c>
      <c r="P294" s="83"/>
      <c r="Q294" s="83"/>
      <c r="R294" s="83"/>
      <c r="S294" s="83"/>
      <c r="T294" s="83"/>
      <c r="U294" s="83"/>
      <c r="V294" s="40">
        <f>SUM(W294:Y294)</f>
        <v>2400</v>
      </c>
      <c r="W294" s="40">
        <f>M294</f>
        <v>2400</v>
      </c>
      <c r="X294" s="84">
        <v>0</v>
      </c>
      <c r="Y294" s="40">
        <v>0</v>
      </c>
      <c r="Z294" s="41"/>
    </row>
    <row r="295" spans="1:26" ht="21" customHeight="1" x14ac:dyDescent="0.15">
      <c r="A295" s="75" t="s">
        <v>128</v>
      </c>
      <c r="B295" s="83"/>
      <c r="C295" s="83"/>
      <c r="D295" s="83"/>
      <c r="E295" s="83"/>
      <c r="F295" s="83"/>
      <c r="G295" s="83"/>
      <c r="H295" s="83"/>
      <c r="I295" s="83"/>
      <c r="J295" s="83"/>
      <c r="K295" s="83"/>
      <c r="L295" s="83"/>
      <c r="M295" s="83"/>
      <c r="N295" s="83"/>
      <c r="O295" s="83"/>
      <c r="P295" s="83"/>
      <c r="Q295" s="83"/>
      <c r="R295" s="83"/>
      <c r="S295" s="83"/>
      <c r="T295" s="83"/>
      <c r="U295" s="83"/>
      <c r="V295" s="40">
        <f>SUM(W295:Y295)</f>
        <v>2400</v>
      </c>
      <c r="W295" s="40">
        <f>SUM(W294)</f>
        <v>2400</v>
      </c>
      <c r="X295" s="84">
        <f>SUM(X294)</f>
        <v>0</v>
      </c>
      <c r="Y295" s="40">
        <f>SUM(Y294)</f>
        <v>0</v>
      </c>
      <c r="Z295" s="41"/>
    </row>
    <row r="296" spans="1:26" ht="21" customHeight="1" x14ac:dyDescent="0.15">
      <c r="A296" s="75"/>
      <c r="B296" s="83"/>
      <c r="C296" s="83"/>
      <c r="D296" s="83"/>
      <c r="E296" s="83"/>
      <c r="F296" s="83"/>
      <c r="G296" s="83"/>
      <c r="H296" s="83"/>
      <c r="I296" s="83"/>
      <c r="J296" s="83"/>
      <c r="K296" s="83"/>
      <c r="L296" s="83"/>
      <c r="M296" s="83"/>
      <c r="N296" s="83"/>
      <c r="O296" s="83"/>
      <c r="P296" s="83"/>
      <c r="Q296" s="83"/>
      <c r="R296" s="83"/>
      <c r="S296" s="83"/>
      <c r="T296" s="83"/>
      <c r="U296" s="83"/>
      <c r="V296" s="40"/>
      <c r="W296" s="40"/>
      <c r="X296" s="84"/>
      <c r="Y296" s="40"/>
      <c r="Z296" s="41"/>
    </row>
    <row r="297" spans="1:26" ht="21" customHeight="1" x14ac:dyDescent="0.15">
      <c r="A297" s="75" t="s">
        <v>270</v>
      </c>
      <c r="B297" s="83"/>
      <c r="C297" s="83"/>
      <c r="D297" s="102" t="s">
        <v>152</v>
      </c>
      <c r="E297" s="102"/>
      <c r="F297" s="103">
        <f>자재조서!$D$7</f>
        <v>25000</v>
      </c>
      <c r="G297" s="103"/>
      <c r="H297" s="72" t="s">
        <v>150</v>
      </c>
      <c r="I297" s="102">
        <v>6.5000000000000002E-2</v>
      </c>
      <c r="J297" s="102"/>
      <c r="K297" s="83" t="s">
        <v>215</v>
      </c>
      <c r="L297" s="72" t="s">
        <v>151</v>
      </c>
      <c r="M297" s="103">
        <f>TRUNC(F297*I297,0)</f>
        <v>1625</v>
      </c>
      <c r="N297" s="103"/>
      <c r="O297" s="83" t="s">
        <v>161</v>
      </c>
      <c r="P297" s="83"/>
      <c r="Q297" s="83"/>
      <c r="R297" s="83"/>
      <c r="S297" s="83"/>
      <c r="T297" s="83"/>
      <c r="U297" s="83"/>
      <c r="V297" s="40">
        <f>SUM(W297:Y297)</f>
        <v>1625</v>
      </c>
      <c r="W297" s="40">
        <f>M297</f>
        <v>1625</v>
      </c>
      <c r="X297" s="84">
        <v>0</v>
      </c>
      <c r="Y297" s="40">
        <v>0</v>
      </c>
      <c r="Z297" s="41"/>
    </row>
    <row r="298" spans="1:26" ht="21" customHeight="1" x14ac:dyDescent="0.15">
      <c r="A298" s="75" t="s">
        <v>128</v>
      </c>
      <c r="B298" s="83"/>
      <c r="C298" s="83"/>
      <c r="D298" s="83"/>
      <c r="E298" s="83"/>
      <c r="F298" s="83"/>
      <c r="G298" s="83"/>
      <c r="H298" s="83"/>
      <c r="I298" s="83"/>
      <c r="J298" s="83"/>
      <c r="K298" s="83"/>
      <c r="L298" s="83"/>
      <c r="M298" s="83"/>
      <c r="N298" s="83"/>
      <c r="O298" s="83"/>
      <c r="P298" s="83"/>
      <c r="Q298" s="83"/>
      <c r="R298" s="83"/>
      <c r="S298" s="83"/>
      <c r="T298" s="83"/>
      <c r="U298" s="83"/>
      <c r="V298" s="40">
        <f>SUM(W298:Y298)</f>
        <v>1625</v>
      </c>
      <c r="W298" s="40">
        <f>SUM(W297)</f>
        <v>1625</v>
      </c>
      <c r="X298" s="84">
        <f>SUM(X297)</f>
        <v>0</v>
      </c>
      <c r="Y298" s="40">
        <f>SUM(Y297)</f>
        <v>0</v>
      </c>
      <c r="Z298" s="41"/>
    </row>
    <row r="299" spans="1:26" ht="21" customHeight="1" x14ac:dyDescent="0.15">
      <c r="A299" s="75"/>
      <c r="B299" s="83"/>
      <c r="C299" s="83"/>
      <c r="D299" s="83"/>
      <c r="E299" s="83"/>
      <c r="F299" s="83"/>
      <c r="G299" s="83"/>
      <c r="H299" s="83"/>
      <c r="I299" s="83"/>
      <c r="J299" s="83"/>
      <c r="K299" s="83"/>
      <c r="L299" s="83"/>
      <c r="M299" s="83"/>
      <c r="N299" s="83"/>
      <c r="O299" s="83"/>
      <c r="P299" s="83"/>
      <c r="Q299" s="83"/>
      <c r="R299" s="83"/>
      <c r="S299" s="83"/>
      <c r="T299" s="83"/>
      <c r="U299" s="83"/>
      <c r="V299" s="40"/>
      <c r="W299" s="40"/>
      <c r="X299" s="84"/>
      <c r="Y299" s="40"/>
      <c r="Z299" s="41"/>
    </row>
    <row r="300" spans="1:26" ht="21" customHeight="1" x14ac:dyDescent="0.15">
      <c r="A300" s="75" t="s">
        <v>273</v>
      </c>
      <c r="B300" s="83"/>
      <c r="C300" s="83"/>
      <c r="D300" s="102" t="s">
        <v>152</v>
      </c>
      <c r="E300" s="102"/>
      <c r="F300" s="103">
        <f>자재조서!$D$4</f>
        <v>18000</v>
      </c>
      <c r="G300" s="103"/>
      <c r="H300" s="72" t="s">
        <v>150</v>
      </c>
      <c r="I300" s="102">
        <v>0.06</v>
      </c>
      <c r="J300" s="102"/>
      <c r="K300" s="83" t="s">
        <v>206</v>
      </c>
      <c r="L300" s="72" t="s">
        <v>151</v>
      </c>
      <c r="M300" s="103">
        <f>TRUNC(F300*I300,0)</f>
        <v>1080</v>
      </c>
      <c r="N300" s="103"/>
      <c r="O300" s="83" t="s">
        <v>161</v>
      </c>
      <c r="P300" s="83"/>
      <c r="Q300" s="83"/>
      <c r="R300" s="83"/>
      <c r="S300" s="83"/>
      <c r="T300" s="83"/>
      <c r="U300" s="83"/>
      <c r="V300" s="40">
        <f>SUM(W300:Y300)</f>
        <v>1080</v>
      </c>
      <c r="W300" s="40">
        <f>M300</f>
        <v>1080</v>
      </c>
      <c r="X300" s="84">
        <v>0</v>
      </c>
      <c r="Y300" s="40">
        <v>0</v>
      </c>
      <c r="Z300" s="41"/>
    </row>
    <row r="301" spans="1:26" ht="21" customHeight="1" x14ac:dyDescent="0.15">
      <c r="A301" s="75" t="s">
        <v>128</v>
      </c>
      <c r="B301" s="83"/>
      <c r="C301" s="83"/>
      <c r="D301" s="83"/>
      <c r="E301" s="83"/>
      <c r="F301" s="83"/>
      <c r="G301" s="83"/>
      <c r="H301" s="83"/>
      <c r="I301" s="83"/>
      <c r="J301" s="83"/>
      <c r="K301" s="83"/>
      <c r="L301" s="83"/>
      <c r="M301" s="83"/>
      <c r="N301" s="83"/>
      <c r="O301" s="83"/>
      <c r="P301" s="83"/>
      <c r="Q301" s="83"/>
      <c r="R301" s="83"/>
      <c r="S301" s="83"/>
      <c r="T301" s="83"/>
      <c r="U301" s="83"/>
      <c r="V301" s="40">
        <f>SUM(W301:Y301)</f>
        <v>1080</v>
      </c>
      <c r="W301" s="40">
        <f>SUM(W300)</f>
        <v>1080</v>
      </c>
      <c r="X301" s="84">
        <f>SUM(X300)</f>
        <v>0</v>
      </c>
      <c r="Y301" s="40">
        <f>SUM(Y300)</f>
        <v>0</v>
      </c>
      <c r="Z301" s="41"/>
    </row>
    <row r="302" spans="1:26" ht="21" customHeight="1" x14ac:dyDescent="0.15">
      <c r="A302" s="75"/>
      <c r="B302" s="83"/>
      <c r="C302" s="83"/>
      <c r="D302" s="83"/>
      <c r="E302" s="83"/>
      <c r="F302" s="83"/>
      <c r="G302" s="83"/>
      <c r="H302" s="83"/>
      <c r="I302" s="83"/>
      <c r="J302" s="83"/>
      <c r="K302" s="83"/>
      <c r="L302" s="83"/>
      <c r="M302" s="83"/>
      <c r="N302" s="83"/>
      <c r="O302" s="83"/>
      <c r="P302" s="83"/>
      <c r="Q302" s="83"/>
      <c r="R302" s="83"/>
      <c r="S302" s="83"/>
      <c r="T302" s="83"/>
      <c r="U302" s="83"/>
      <c r="V302" s="40"/>
      <c r="W302" s="40"/>
      <c r="X302" s="84"/>
      <c r="Y302" s="40"/>
      <c r="Z302" s="41"/>
    </row>
    <row r="303" spans="1:26" ht="21" customHeight="1" x14ac:dyDescent="0.15">
      <c r="A303" s="75" t="s">
        <v>158</v>
      </c>
      <c r="B303" s="83"/>
      <c r="C303" s="83"/>
      <c r="D303" s="83"/>
      <c r="E303" s="83" t="s">
        <v>159</v>
      </c>
      <c r="F303" s="83"/>
      <c r="G303" s="83">
        <v>3</v>
      </c>
      <c r="H303" s="72" t="s">
        <v>43</v>
      </c>
      <c r="I303" s="83"/>
      <c r="J303" s="83"/>
      <c r="K303" s="83"/>
      <c r="L303" s="72"/>
      <c r="M303" s="83"/>
      <c r="N303" s="83"/>
      <c r="O303" s="83"/>
      <c r="P303" s="83"/>
      <c r="Q303" s="83"/>
      <c r="R303" s="83"/>
      <c r="S303" s="83"/>
      <c r="T303" s="83"/>
      <c r="U303" s="83"/>
      <c r="V303" s="40"/>
      <c r="W303" s="40"/>
      <c r="X303" s="84"/>
      <c r="Y303" s="40"/>
      <c r="Z303" s="41"/>
    </row>
    <row r="304" spans="1:26" ht="21" customHeight="1" x14ac:dyDescent="0.15">
      <c r="A304" s="75"/>
      <c r="B304" s="83"/>
      <c r="C304" s="83"/>
      <c r="D304" s="102" t="s">
        <v>9</v>
      </c>
      <c r="E304" s="102"/>
      <c r="F304" s="103">
        <f>M294+M297+M300</f>
        <v>5105</v>
      </c>
      <c r="G304" s="103"/>
      <c r="H304" s="72" t="s">
        <v>150</v>
      </c>
      <c r="I304" s="102">
        <f>G303</f>
        <v>3</v>
      </c>
      <c r="J304" s="102"/>
      <c r="K304" s="83" t="s">
        <v>43</v>
      </c>
      <c r="L304" s="72" t="s">
        <v>151</v>
      </c>
      <c r="M304" s="103">
        <f>TRUNC(F304*I304%,0)</f>
        <v>153</v>
      </c>
      <c r="N304" s="103"/>
      <c r="O304" s="83" t="s">
        <v>161</v>
      </c>
      <c r="P304" s="83"/>
      <c r="Q304" s="83"/>
      <c r="R304" s="83"/>
      <c r="S304" s="83"/>
      <c r="T304" s="83"/>
      <c r="U304" s="83"/>
      <c r="V304" s="40">
        <f>SUM(W304:Y304)</f>
        <v>153</v>
      </c>
      <c r="W304" s="40">
        <f>M304</f>
        <v>153</v>
      </c>
      <c r="X304" s="84">
        <v>0</v>
      </c>
      <c r="Y304" s="40">
        <v>0</v>
      </c>
      <c r="Z304" s="41"/>
    </row>
    <row r="305" spans="1:27" ht="21" customHeight="1" x14ac:dyDescent="0.15">
      <c r="A305" s="42" t="s">
        <v>128</v>
      </c>
      <c r="B305" s="73"/>
      <c r="C305" s="73"/>
      <c r="D305" s="73"/>
      <c r="E305" s="73"/>
      <c r="F305" s="73"/>
      <c r="G305" s="73"/>
      <c r="H305" s="73"/>
      <c r="I305" s="73"/>
      <c r="J305" s="73"/>
      <c r="K305" s="73"/>
      <c r="L305" s="73"/>
      <c r="M305" s="73"/>
      <c r="N305" s="73"/>
      <c r="O305" s="73"/>
      <c r="P305" s="73"/>
      <c r="Q305" s="73"/>
      <c r="R305" s="73"/>
      <c r="S305" s="73"/>
      <c r="T305" s="73"/>
      <c r="U305" s="73"/>
      <c r="V305" s="43">
        <f>SUM(W305:Y305)</f>
        <v>153</v>
      </c>
      <c r="W305" s="43">
        <f>SUM(W304)</f>
        <v>153</v>
      </c>
      <c r="X305" s="74">
        <f>SUM(X304)</f>
        <v>0</v>
      </c>
      <c r="Y305" s="43">
        <f>SUM(Y304)</f>
        <v>0</v>
      </c>
      <c r="Z305" s="44"/>
    </row>
    <row r="306" spans="1:27" ht="21" customHeight="1" x14ac:dyDescent="0.15">
      <c r="A306" s="104">
        <f>A227+1</f>
        <v>5</v>
      </c>
      <c r="B306" s="105"/>
      <c r="C306" s="55"/>
      <c r="D306" s="55" t="s">
        <v>308</v>
      </c>
      <c r="E306" s="55"/>
      <c r="F306" s="55"/>
      <c r="G306" s="55" t="s">
        <v>311</v>
      </c>
      <c r="H306" s="55"/>
      <c r="I306" s="55"/>
      <c r="J306" s="55"/>
      <c r="K306" s="55"/>
      <c r="L306" s="55"/>
      <c r="M306" s="55"/>
      <c r="N306" s="55"/>
      <c r="O306" s="55"/>
      <c r="P306" s="55"/>
      <c r="Q306" s="55"/>
      <c r="R306" s="55"/>
      <c r="S306" s="55"/>
      <c r="T306" s="55" t="s">
        <v>218</v>
      </c>
      <c r="U306" s="55"/>
      <c r="V306" s="39">
        <f>SUM(W306:Y306)</f>
        <v>45302</v>
      </c>
      <c r="W306" s="39">
        <f>W311+W315+W319+W323+W327+W331+W334+W337+W341+W347+W351+W355+W359+W363+W370+W376+W382+W388+W394+W400+W406+W410+W413+W416+W420</f>
        <v>16108</v>
      </c>
      <c r="X306" s="39">
        <f>X311+X315+X319+X323+X327+X331+X334+X337+X341+X347+X351+X355+X359+X363+X370+X376+X382+X388+X394+X400+X406+X410+X413+X416+X420</f>
        <v>25659</v>
      </c>
      <c r="Y306" s="39">
        <f>Y311+Y315+Y319+Y323+Y327+Y331+Y334+Y337+Y341+Y347+Y351+Y355+Y359+Y363+Y370+Y376+Y382+Y388+Y394+Y400+Y406+Y410+Y413+Y416+Y420</f>
        <v>3535</v>
      </c>
      <c r="Z306" s="54"/>
      <c r="AA306" s="38" t="str">
        <f>IF(W306+X306+Y306=V306,"O.K","N.G")</f>
        <v>O.K</v>
      </c>
    </row>
    <row r="307" spans="1:27" ht="21" customHeight="1" x14ac:dyDescent="0.15">
      <c r="A307" s="75" t="s">
        <v>283</v>
      </c>
      <c r="B307" s="83"/>
      <c r="C307" s="83"/>
      <c r="D307" s="83"/>
      <c r="E307" s="83"/>
      <c r="F307" s="83"/>
      <c r="G307" s="83"/>
      <c r="H307" s="83"/>
      <c r="I307" s="83"/>
      <c r="J307" s="83"/>
      <c r="K307" s="83"/>
      <c r="L307" s="83"/>
      <c r="M307" s="83"/>
      <c r="N307" s="83"/>
      <c r="O307" s="83"/>
      <c r="P307" s="83"/>
      <c r="Q307" s="83"/>
      <c r="R307" s="83"/>
      <c r="S307" s="83"/>
      <c r="T307" s="83"/>
      <c r="U307" s="83"/>
      <c r="V307" s="40"/>
      <c r="W307" s="40"/>
      <c r="X307" s="84"/>
      <c r="Y307" s="40"/>
      <c r="Z307" s="41" t="s">
        <v>217</v>
      </c>
    </row>
    <row r="308" spans="1:27" ht="21" customHeight="1" x14ac:dyDescent="0.15">
      <c r="A308" s="75" t="s">
        <v>266</v>
      </c>
      <c r="B308" s="83"/>
      <c r="C308" s="83"/>
      <c r="D308" s="83"/>
      <c r="E308" s="83"/>
      <c r="F308" s="83"/>
      <c r="G308" s="83"/>
      <c r="H308" s="83"/>
      <c r="I308" s="83"/>
      <c r="J308" s="83"/>
      <c r="K308" s="83"/>
      <c r="L308" s="83"/>
      <c r="M308" s="83"/>
      <c r="N308" s="83"/>
      <c r="O308" s="83"/>
      <c r="P308" s="83"/>
      <c r="Q308" s="83"/>
      <c r="R308" s="83"/>
      <c r="S308" s="83"/>
      <c r="T308" s="83"/>
      <c r="U308" s="83"/>
      <c r="V308" s="40"/>
      <c r="W308" s="40"/>
      <c r="X308" s="84"/>
      <c r="Y308" s="40"/>
      <c r="Z308" s="41"/>
    </row>
    <row r="309" spans="1:27" ht="21" customHeight="1" x14ac:dyDescent="0.15">
      <c r="A309" s="75" t="s">
        <v>208</v>
      </c>
      <c r="B309" s="83"/>
      <c r="C309" s="83"/>
      <c r="D309" s="83"/>
      <c r="E309" s="83"/>
      <c r="F309" s="83"/>
      <c r="G309" s="102">
        <v>4.0000000000000001E-3</v>
      </c>
      <c r="H309" s="102"/>
      <c r="I309" s="83" t="s">
        <v>41</v>
      </c>
      <c r="J309" s="83"/>
      <c r="K309" s="83"/>
      <c r="L309" s="83"/>
      <c r="M309" s="83"/>
      <c r="N309" s="83"/>
      <c r="O309" s="83"/>
      <c r="P309" s="83"/>
      <c r="Q309" s="83"/>
      <c r="R309" s="83"/>
      <c r="S309" s="83"/>
      <c r="T309" s="83"/>
      <c r="U309" s="83"/>
      <c r="V309" s="40"/>
      <c r="W309" s="40"/>
      <c r="X309" s="84"/>
      <c r="Y309" s="40"/>
      <c r="Z309" s="41" t="s">
        <v>265</v>
      </c>
    </row>
    <row r="310" spans="1:27" ht="21" customHeight="1" x14ac:dyDescent="0.15">
      <c r="A310" s="75"/>
      <c r="B310" s="83"/>
      <c r="C310" s="83"/>
      <c r="D310" s="102" t="s">
        <v>153</v>
      </c>
      <c r="E310" s="102"/>
      <c r="F310" s="103">
        <f>시중노임단가!$C$10</f>
        <v>180013</v>
      </c>
      <c r="G310" s="103"/>
      <c r="H310" s="72" t="s">
        <v>150</v>
      </c>
      <c r="I310" s="102">
        <f>G309</f>
        <v>4.0000000000000001E-3</v>
      </c>
      <c r="J310" s="102"/>
      <c r="K310" s="83" t="s">
        <v>41</v>
      </c>
      <c r="L310" s="72" t="s">
        <v>151</v>
      </c>
      <c r="M310" s="103">
        <f>TRUNC(F310*I310,0)</f>
        <v>720</v>
      </c>
      <c r="N310" s="103"/>
      <c r="O310" s="83" t="s">
        <v>161</v>
      </c>
      <c r="P310" s="83"/>
      <c r="Q310" s="83"/>
      <c r="R310" s="83"/>
      <c r="S310" s="83"/>
      <c r="T310" s="83"/>
      <c r="U310" s="83"/>
      <c r="V310" s="40">
        <f>SUM(W310:Y310)</f>
        <v>720</v>
      </c>
      <c r="W310" s="40"/>
      <c r="X310" s="84">
        <f>M310</f>
        <v>720</v>
      </c>
      <c r="Y310" s="40"/>
      <c r="Z310" s="41"/>
    </row>
    <row r="311" spans="1:27" ht="21" customHeight="1" x14ac:dyDescent="0.15">
      <c r="A311" s="75" t="s">
        <v>128</v>
      </c>
      <c r="B311" s="83"/>
      <c r="C311" s="83"/>
      <c r="D311" s="83"/>
      <c r="E311" s="83"/>
      <c r="F311" s="83"/>
      <c r="G311" s="83"/>
      <c r="H311" s="83"/>
      <c r="I311" s="83"/>
      <c r="J311" s="83"/>
      <c r="K311" s="83"/>
      <c r="L311" s="83"/>
      <c r="M311" s="83"/>
      <c r="N311" s="83"/>
      <c r="O311" s="83"/>
      <c r="P311" s="83"/>
      <c r="Q311" s="83"/>
      <c r="R311" s="83"/>
      <c r="S311" s="83"/>
      <c r="T311" s="83"/>
      <c r="U311" s="83"/>
      <c r="V311" s="40">
        <f>SUM(W311:Y311)</f>
        <v>720</v>
      </c>
      <c r="W311" s="40">
        <f>SUM(W310)</f>
        <v>0</v>
      </c>
      <c r="X311" s="84">
        <f>SUM(X310)</f>
        <v>720</v>
      </c>
      <c r="Y311" s="40">
        <f>SUM(Y310)</f>
        <v>0</v>
      </c>
      <c r="Z311" s="41"/>
    </row>
    <row r="312" spans="1:27" ht="21" customHeight="1" x14ac:dyDescent="0.15">
      <c r="A312" s="75"/>
      <c r="B312" s="83"/>
      <c r="C312" s="83"/>
      <c r="D312" s="83"/>
      <c r="E312" s="83"/>
      <c r="F312" s="83"/>
      <c r="G312" s="83"/>
      <c r="H312" s="83"/>
      <c r="I312" s="83"/>
      <c r="J312" s="83"/>
      <c r="K312" s="83"/>
      <c r="L312" s="83"/>
      <c r="M312" s="83"/>
      <c r="N312" s="83"/>
      <c r="O312" s="83"/>
      <c r="P312" s="83"/>
      <c r="Q312" s="83"/>
      <c r="R312" s="83"/>
      <c r="S312" s="83"/>
      <c r="T312" s="83"/>
      <c r="U312" s="83"/>
      <c r="V312" s="40"/>
      <c r="W312" s="40"/>
      <c r="X312" s="84"/>
      <c r="Y312" s="40"/>
      <c r="Z312" s="41"/>
    </row>
    <row r="313" spans="1:27" ht="21" customHeight="1" x14ac:dyDescent="0.15">
      <c r="A313" s="75" t="s">
        <v>209</v>
      </c>
      <c r="B313" s="83"/>
      <c r="C313" s="83"/>
      <c r="D313" s="83"/>
      <c r="E313" s="83"/>
      <c r="F313" s="83"/>
      <c r="G313" s="102">
        <v>2.1000000000000001E-2</v>
      </c>
      <c r="H313" s="102"/>
      <c r="I313" s="83" t="s">
        <v>41</v>
      </c>
      <c r="J313" s="83"/>
      <c r="K313" s="83"/>
      <c r="L313" s="83"/>
      <c r="M313" s="83"/>
      <c r="N313" s="83"/>
      <c r="O313" s="83"/>
      <c r="P313" s="83"/>
      <c r="Q313" s="83"/>
      <c r="R313" s="83"/>
      <c r="S313" s="83"/>
      <c r="T313" s="83"/>
      <c r="U313" s="83"/>
      <c r="V313" s="40"/>
      <c r="W313" s="40"/>
      <c r="X313" s="84"/>
      <c r="Y313" s="40"/>
      <c r="Z313" s="41"/>
    </row>
    <row r="314" spans="1:27" ht="21" customHeight="1" x14ac:dyDescent="0.15">
      <c r="A314" s="75"/>
      <c r="B314" s="83"/>
      <c r="C314" s="83"/>
      <c r="D314" s="102" t="s">
        <v>153</v>
      </c>
      <c r="E314" s="102"/>
      <c r="F314" s="103">
        <f>시중노임단가!$C$11</f>
        <v>179203</v>
      </c>
      <c r="G314" s="103"/>
      <c r="H314" s="72" t="s">
        <v>150</v>
      </c>
      <c r="I314" s="102">
        <f>G313</f>
        <v>2.1000000000000001E-2</v>
      </c>
      <c r="J314" s="102"/>
      <c r="K314" s="83" t="s">
        <v>41</v>
      </c>
      <c r="L314" s="72" t="s">
        <v>151</v>
      </c>
      <c r="M314" s="103">
        <f>TRUNC(F314*I314,0)</f>
        <v>3763</v>
      </c>
      <c r="N314" s="103"/>
      <c r="O314" s="83" t="s">
        <v>161</v>
      </c>
      <c r="P314" s="83"/>
      <c r="Q314" s="83"/>
      <c r="R314" s="83"/>
      <c r="S314" s="83"/>
      <c r="T314" s="83"/>
      <c r="U314" s="83"/>
      <c r="V314" s="40">
        <f>SUM(W314:Y314)</f>
        <v>3763</v>
      </c>
      <c r="W314" s="40"/>
      <c r="X314" s="84">
        <f>M314</f>
        <v>3763</v>
      </c>
      <c r="Y314" s="40"/>
      <c r="Z314" s="41"/>
    </row>
    <row r="315" spans="1:27" ht="21" customHeight="1" x14ac:dyDescent="0.15">
      <c r="A315" s="75" t="s">
        <v>128</v>
      </c>
      <c r="B315" s="83"/>
      <c r="C315" s="83"/>
      <c r="D315" s="83"/>
      <c r="E315" s="83"/>
      <c r="F315" s="83"/>
      <c r="G315" s="83"/>
      <c r="H315" s="83"/>
      <c r="I315" s="83"/>
      <c r="J315" s="83"/>
      <c r="K315" s="83"/>
      <c r="L315" s="83"/>
      <c r="M315" s="83"/>
      <c r="N315" s="83"/>
      <c r="O315" s="83"/>
      <c r="P315" s="83"/>
      <c r="Q315" s="83"/>
      <c r="R315" s="83"/>
      <c r="S315" s="83"/>
      <c r="T315" s="83"/>
      <c r="U315" s="83"/>
      <c r="V315" s="40">
        <f>SUM(W315:Y315)</f>
        <v>3763</v>
      </c>
      <c r="W315" s="40">
        <f>SUM(W314)</f>
        <v>0</v>
      </c>
      <c r="X315" s="84">
        <f>SUM(X314)</f>
        <v>3763</v>
      </c>
      <c r="Y315" s="40">
        <f>SUM(Y314)</f>
        <v>0</v>
      </c>
      <c r="Z315" s="41"/>
    </row>
    <row r="316" spans="1:27" ht="21" customHeight="1" x14ac:dyDescent="0.15">
      <c r="A316" s="75"/>
      <c r="B316" s="83"/>
      <c r="C316" s="83"/>
      <c r="D316" s="83"/>
      <c r="E316" s="83"/>
      <c r="F316" s="83"/>
      <c r="G316" s="83"/>
      <c r="H316" s="83"/>
      <c r="I316" s="83"/>
      <c r="J316" s="83"/>
      <c r="K316" s="83"/>
      <c r="L316" s="83"/>
      <c r="M316" s="83"/>
      <c r="N316" s="83"/>
      <c r="O316" s="83"/>
      <c r="P316" s="83"/>
      <c r="Q316" s="83"/>
      <c r="R316" s="83"/>
      <c r="S316" s="83"/>
      <c r="T316" s="83"/>
      <c r="U316" s="83"/>
      <c r="V316" s="40"/>
      <c r="W316" s="40"/>
      <c r="X316" s="84"/>
      <c r="Y316" s="40"/>
      <c r="Z316" s="41"/>
    </row>
    <row r="317" spans="1:27" ht="21" customHeight="1" x14ac:dyDescent="0.15">
      <c r="A317" s="75" t="s">
        <v>211</v>
      </c>
      <c r="B317" s="83"/>
      <c r="C317" s="83"/>
      <c r="D317" s="83"/>
      <c r="E317" s="83"/>
      <c r="F317" s="83"/>
      <c r="G317" s="102">
        <v>3.1E-2</v>
      </c>
      <c r="H317" s="102"/>
      <c r="I317" s="83" t="s">
        <v>41</v>
      </c>
      <c r="J317" s="83"/>
      <c r="K317" s="83"/>
      <c r="L317" s="83"/>
      <c r="M317" s="83"/>
      <c r="N317" s="83"/>
      <c r="O317" s="83"/>
      <c r="P317" s="83"/>
      <c r="Q317" s="83"/>
      <c r="R317" s="83"/>
      <c r="S317" s="83"/>
      <c r="T317" s="83"/>
      <c r="U317" s="83"/>
      <c r="V317" s="40"/>
      <c r="W317" s="40"/>
      <c r="X317" s="84"/>
      <c r="Y317" s="40"/>
      <c r="Z317" s="41"/>
    </row>
    <row r="318" spans="1:27" ht="21" customHeight="1" x14ac:dyDescent="0.15">
      <c r="A318" s="75"/>
      <c r="B318" s="83"/>
      <c r="C318" s="83"/>
      <c r="D318" s="102" t="s">
        <v>153</v>
      </c>
      <c r="E318" s="102"/>
      <c r="F318" s="103">
        <f>시중노임단가!$C$12</f>
        <v>141096</v>
      </c>
      <c r="G318" s="103"/>
      <c r="H318" s="72" t="s">
        <v>150</v>
      </c>
      <c r="I318" s="102">
        <f>G317</f>
        <v>3.1E-2</v>
      </c>
      <c r="J318" s="102"/>
      <c r="K318" s="83" t="s">
        <v>41</v>
      </c>
      <c r="L318" s="72" t="s">
        <v>151</v>
      </c>
      <c r="M318" s="103">
        <f>TRUNC(F318*I318,0)</f>
        <v>4373</v>
      </c>
      <c r="N318" s="103"/>
      <c r="O318" s="83" t="s">
        <v>161</v>
      </c>
      <c r="P318" s="83"/>
      <c r="Q318" s="83"/>
      <c r="R318" s="83"/>
      <c r="S318" s="83"/>
      <c r="T318" s="83"/>
      <c r="U318" s="83"/>
      <c r="V318" s="40">
        <f>SUM(W318:Y318)</f>
        <v>4373</v>
      </c>
      <c r="W318" s="40"/>
      <c r="X318" s="84">
        <f>M318</f>
        <v>4373</v>
      </c>
      <c r="Y318" s="40"/>
      <c r="Z318" s="41"/>
    </row>
    <row r="319" spans="1:27" ht="21" customHeight="1" x14ac:dyDescent="0.15">
      <c r="A319" s="75" t="s">
        <v>128</v>
      </c>
      <c r="B319" s="83"/>
      <c r="C319" s="83"/>
      <c r="D319" s="83"/>
      <c r="E319" s="83"/>
      <c r="F319" s="83"/>
      <c r="G319" s="83"/>
      <c r="H319" s="83"/>
      <c r="I319" s="83"/>
      <c r="J319" s="83"/>
      <c r="K319" s="83"/>
      <c r="L319" s="83"/>
      <c r="M319" s="83"/>
      <c r="N319" s="83"/>
      <c r="O319" s="83"/>
      <c r="P319" s="83"/>
      <c r="Q319" s="83"/>
      <c r="R319" s="83"/>
      <c r="S319" s="83"/>
      <c r="T319" s="83"/>
      <c r="U319" s="83"/>
      <c r="V319" s="40">
        <f>SUM(W319:Y319)</f>
        <v>4373</v>
      </c>
      <c r="W319" s="40">
        <f>SUM(W318)</f>
        <v>0</v>
      </c>
      <c r="X319" s="84">
        <f>SUM(X318)</f>
        <v>4373</v>
      </c>
      <c r="Y319" s="40">
        <f>SUM(Y318)</f>
        <v>0</v>
      </c>
      <c r="Z319" s="41"/>
    </row>
    <row r="320" spans="1:27" ht="21" customHeight="1" x14ac:dyDescent="0.15">
      <c r="A320" s="75"/>
      <c r="B320" s="83"/>
      <c r="C320" s="83"/>
      <c r="D320" s="83"/>
      <c r="E320" s="83"/>
      <c r="F320" s="83"/>
      <c r="G320" s="83"/>
      <c r="H320" s="83"/>
      <c r="I320" s="83"/>
      <c r="J320" s="83"/>
      <c r="K320" s="83"/>
      <c r="L320" s="83"/>
      <c r="M320" s="83"/>
      <c r="N320" s="83"/>
      <c r="O320" s="83"/>
      <c r="P320" s="83"/>
      <c r="Q320" s="83"/>
      <c r="R320" s="83"/>
      <c r="S320" s="83"/>
      <c r="T320" s="83"/>
      <c r="U320" s="83"/>
      <c r="V320" s="40"/>
      <c r="W320" s="40"/>
      <c r="X320" s="84"/>
      <c r="Y320" s="40"/>
      <c r="Z320" s="41"/>
    </row>
    <row r="321" spans="1:26" ht="21" customHeight="1" x14ac:dyDescent="0.15">
      <c r="A321" s="75" t="s">
        <v>284</v>
      </c>
      <c r="B321" s="83"/>
      <c r="C321" s="83"/>
      <c r="D321" s="83"/>
      <c r="E321" s="83"/>
      <c r="F321" s="83"/>
      <c r="G321" s="102">
        <v>8.9999999999999993E-3</v>
      </c>
      <c r="H321" s="102"/>
      <c r="I321" s="83" t="s">
        <v>41</v>
      </c>
      <c r="J321" s="83"/>
      <c r="K321" s="83"/>
      <c r="L321" s="83"/>
      <c r="M321" s="83"/>
      <c r="N321" s="83"/>
      <c r="O321" s="83"/>
      <c r="P321" s="83"/>
      <c r="Q321" s="83"/>
      <c r="R321" s="83"/>
      <c r="S321" s="83"/>
      <c r="T321" s="83"/>
      <c r="U321" s="83"/>
      <c r="V321" s="40"/>
      <c r="W321" s="40"/>
      <c r="X321" s="84"/>
      <c r="Y321" s="40"/>
      <c r="Z321" s="41"/>
    </row>
    <row r="322" spans="1:26" ht="21" customHeight="1" x14ac:dyDescent="0.15">
      <c r="A322" s="75"/>
      <c r="B322" s="83"/>
      <c r="C322" s="83"/>
      <c r="D322" s="102" t="s">
        <v>153</v>
      </c>
      <c r="E322" s="102"/>
      <c r="F322" s="103">
        <f>시중노임단가!$C$20</f>
        <v>173250</v>
      </c>
      <c r="G322" s="103"/>
      <c r="H322" s="72" t="s">
        <v>150</v>
      </c>
      <c r="I322" s="102">
        <f>G321</f>
        <v>8.9999999999999993E-3</v>
      </c>
      <c r="J322" s="102"/>
      <c r="K322" s="83" t="s">
        <v>41</v>
      </c>
      <c r="L322" s="72" t="s">
        <v>151</v>
      </c>
      <c r="M322" s="103">
        <f>TRUNC(F322*I322,0)</f>
        <v>1559</v>
      </c>
      <c r="N322" s="103"/>
      <c r="O322" s="83" t="s">
        <v>161</v>
      </c>
      <c r="P322" s="83"/>
      <c r="Q322" s="83"/>
      <c r="R322" s="83"/>
      <c r="S322" s="83"/>
      <c r="T322" s="83"/>
      <c r="U322" s="83"/>
      <c r="V322" s="40">
        <f>SUM(W322:Y322)</f>
        <v>1559</v>
      </c>
      <c r="W322" s="40"/>
      <c r="X322" s="84">
        <f>M322</f>
        <v>1559</v>
      </c>
      <c r="Y322" s="40"/>
      <c r="Z322" s="41"/>
    </row>
    <row r="323" spans="1:26" ht="21" customHeight="1" x14ac:dyDescent="0.15">
      <c r="A323" s="75" t="s">
        <v>128</v>
      </c>
      <c r="B323" s="83"/>
      <c r="C323" s="83"/>
      <c r="D323" s="83"/>
      <c r="E323" s="83"/>
      <c r="F323" s="83"/>
      <c r="G323" s="83"/>
      <c r="H323" s="83"/>
      <c r="I323" s="83"/>
      <c r="J323" s="83"/>
      <c r="K323" s="83"/>
      <c r="L323" s="83"/>
      <c r="M323" s="83"/>
      <c r="N323" s="83"/>
      <c r="O323" s="83"/>
      <c r="P323" s="83"/>
      <c r="Q323" s="83"/>
      <c r="R323" s="83"/>
      <c r="S323" s="83"/>
      <c r="T323" s="83"/>
      <c r="U323" s="83"/>
      <c r="V323" s="40">
        <f>SUM(W323:Y323)</f>
        <v>1559</v>
      </c>
      <c r="W323" s="40">
        <f>SUM(W322)</f>
        <v>0</v>
      </c>
      <c r="X323" s="84">
        <f>SUM(X322)</f>
        <v>1559</v>
      </c>
      <c r="Y323" s="40">
        <f>SUM(Y322)</f>
        <v>0</v>
      </c>
      <c r="Z323" s="41"/>
    </row>
    <row r="324" spans="1:26" ht="21" customHeight="1" x14ac:dyDescent="0.15">
      <c r="A324" s="75"/>
      <c r="B324" s="83"/>
      <c r="C324" s="83"/>
      <c r="D324" s="83"/>
      <c r="E324" s="83"/>
      <c r="F324" s="83"/>
      <c r="G324" s="83"/>
      <c r="H324" s="83"/>
      <c r="I324" s="83"/>
      <c r="J324" s="83"/>
      <c r="K324" s="83"/>
      <c r="L324" s="83"/>
      <c r="M324" s="83"/>
      <c r="N324" s="83"/>
      <c r="O324" s="83"/>
      <c r="P324" s="83"/>
      <c r="Q324" s="83"/>
      <c r="R324" s="83"/>
      <c r="S324" s="83"/>
      <c r="T324" s="83"/>
      <c r="U324" s="83"/>
      <c r="V324" s="40"/>
      <c r="W324" s="40"/>
      <c r="X324" s="84"/>
      <c r="Y324" s="40"/>
      <c r="Z324" s="41"/>
    </row>
    <row r="325" spans="1:26" ht="21" customHeight="1" x14ac:dyDescent="0.15">
      <c r="A325" s="75" t="s">
        <v>216</v>
      </c>
      <c r="B325" s="83"/>
      <c r="C325" s="83"/>
      <c r="D325" s="83"/>
      <c r="E325" s="83" t="s">
        <v>160</v>
      </c>
      <c r="F325" s="83"/>
      <c r="G325" s="83">
        <v>2</v>
      </c>
      <c r="H325" s="72" t="s">
        <v>43</v>
      </c>
      <c r="I325" s="83"/>
      <c r="J325" s="83"/>
      <c r="K325" s="83"/>
      <c r="L325" s="72"/>
      <c r="M325" s="83"/>
      <c r="N325" s="83"/>
      <c r="O325" s="83"/>
      <c r="P325" s="83"/>
      <c r="Q325" s="83"/>
      <c r="R325" s="83"/>
      <c r="S325" s="83"/>
      <c r="T325" s="83"/>
      <c r="U325" s="83"/>
      <c r="V325" s="40"/>
      <c r="W325" s="40"/>
      <c r="X325" s="84"/>
      <c r="Y325" s="40"/>
      <c r="Z325" s="41"/>
    </row>
    <row r="326" spans="1:26" ht="21" customHeight="1" x14ac:dyDescent="0.15">
      <c r="A326" s="75"/>
      <c r="B326" s="83"/>
      <c r="C326" s="83"/>
      <c r="D326" s="102" t="s">
        <v>9</v>
      </c>
      <c r="E326" s="102"/>
      <c r="F326" s="103">
        <f>M322+M318+M314+M310</f>
        <v>10415</v>
      </c>
      <c r="G326" s="103"/>
      <c r="H326" s="72" t="s">
        <v>150</v>
      </c>
      <c r="I326" s="102">
        <f>G325</f>
        <v>2</v>
      </c>
      <c r="J326" s="102"/>
      <c r="K326" s="83" t="s">
        <v>43</v>
      </c>
      <c r="L326" s="72" t="s">
        <v>151</v>
      </c>
      <c r="M326" s="103">
        <f>TRUNC(F326*I326%,0)</f>
        <v>208</v>
      </c>
      <c r="N326" s="103"/>
      <c r="O326" s="83" t="s">
        <v>161</v>
      </c>
      <c r="P326" s="83"/>
      <c r="Q326" s="83"/>
      <c r="R326" s="83"/>
      <c r="S326" s="83"/>
      <c r="T326" s="83"/>
      <c r="U326" s="83"/>
      <c r="V326" s="40">
        <f>SUM(W326:Y326)</f>
        <v>208</v>
      </c>
      <c r="W326" s="40">
        <f>M326</f>
        <v>208</v>
      </c>
      <c r="X326" s="84">
        <v>0</v>
      </c>
      <c r="Y326" s="40">
        <v>0</v>
      </c>
      <c r="Z326" s="41"/>
    </row>
    <row r="327" spans="1:26" ht="21" customHeight="1" x14ac:dyDescent="0.15">
      <c r="A327" s="75" t="s">
        <v>128</v>
      </c>
      <c r="B327" s="83"/>
      <c r="C327" s="83"/>
      <c r="D327" s="83"/>
      <c r="E327" s="83"/>
      <c r="F327" s="83"/>
      <c r="G327" s="83"/>
      <c r="H327" s="83"/>
      <c r="I327" s="83"/>
      <c r="J327" s="83"/>
      <c r="K327" s="83"/>
      <c r="L327" s="83"/>
      <c r="M327" s="83"/>
      <c r="N327" s="83"/>
      <c r="O327" s="83"/>
      <c r="P327" s="83"/>
      <c r="Q327" s="83"/>
      <c r="R327" s="83"/>
      <c r="S327" s="83"/>
      <c r="T327" s="83"/>
      <c r="U327" s="78"/>
      <c r="V327" s="40">
        <f>SUM(W327:Y327)</f>
        <v>208</v>
      </c>
      <c r="W327" s="40">
        <f>SUM(W326)</f>
        <v>208</v>
      </c>
      <c r="X327" s="40">
        <f>SUM(X326)</f>
        <v>0</v>
      </c>
      <c r="Y327" s="40">
        <f>SUM(Y326)</f>
        <v>0</v>
      </c>
      <c r="Z327" s="80"/>
    </row>
    <row r="328" spans="1:26" ht="21" customHeight="1" x14ac:dyDescent="0.15">
      <c r="A328" s="75"/>
      <c r="B328" s="83"/>
      <c r="C328" s="83"/>
      <c r="D328" s="83"/>
      <c r="E328" s="83"/>
      <c r="F328" s="83"/>
      <c r="G328" s="83"/>
      <c r="H328" s="83"/>
      <c r="I328" s="83"/>
      <c r="J328" s="83"/>
      <c r="K328" s="83"/>
      <c r="L328" s="83"/>
      <c r="M328" s="83"/>
      <c r="N328" s="83"/>
      <c r="O328" s="83"/>
      <c r="P328" s="83"/>
      <c r="Q328" s="83"/>
      <c r="R328" s="83"/>
      <c r="S328" s="83"/>
      <c r="T328" s="83"/>
      <c r="U328" s="83"/>
      <c r="V328" s="40"/>
      <c r="W328" s="79"/>
      <c r="X328" s="40"/>
      <c r="Y328" s="40"/>
      <c r="Z328" s="80"/>
    </row>
    <row r="329" spans="1:26" ht="21" customHeight="1" x14ac:dyDescent="0.15">
      <c r="A329" s="75" t="s">
        <v>285</v>
      </c>
      <c r="B329" s="83"/>
      <c r="C329" s="83"/>
      <c r="D329" s="83"/>
      <c r="E329" s="83"/>
      <c r="F329" s="83"/>
      <c r="G329" s="83"/>
      <c r="H329" s="83"/>
      <c r="I329" s="83"/>
      <c r="J329" s="83"/>
      <c r="K329" s="83"/>
      <c r="L329" s="83"/>
      <c r="M329" s="83"/>
      <c r="N329" s="83"/>
      <c r="O329" s="83"/>
      <c r="P329" s="83"/>
      <c r="Q329" s="83"/>
      <c r="R329" s="83"/>
      <c r="S329" s="83"/>
      <c r="T329" s="83"/>
      <c r="U329" s="83"/>
      <c r="V329" s="40"/>
      <c r="W329" s="40"/>
      <c r="X329" s="84"/>
      <c r="Y329" s="40"/>
      <c r="Z329" s="41"/>
    </row>
    <row r="330" spans="1:26" ht="21" customHeight="1" x14ac:dyDescent="0.15">
      <c r="A330" s="75" t="s">
        <v>295</v>
      </c>
      <c r="B330" s="83"/>
      <c r="C330" s="83"/>
      <c r="D330" s="102" t="s">
        <v>152</v>
      </c>
      <c r="E330" s="102"/>
      <c r="F330" s="103">
        <f>자재조서!$D$12</f>
        <v>3260</v>
      </c>
      <c r="G330" s="103"/>
      <c r="H330" s="72" t="s">
        <v>150</v>
      </c>
      <c r="I330" s="102">
        <v>1.3</v>
      </c>
      <c r="J330" s="102"/>
      <c r="K330" s="82" t="s">
        <v>233</v>
      </c>
      <c r="L330" s="72" t="s">
        <v>151</v>
      </c>
      <c r="M330" s="103">
        <f>TRUNC(F330*I330,0)</f>
        <v>4238</v>
      </c>
      <c r="N330" s="103"/>
      <c r="O330" s="83" t="s">
        <v>161</v>
      </c>
      <c r="P330" s="83"/>
      <c r="Q330" s="83"/>
      <c r="R330" s="83"/>
      <c r="S330" s="83"/>
      <c r="T330" s="83"/>
      <c r="U330" s="83"/>
      <c r="V330" s="40">
        <f>SUM(W330:Y330)</f>
        <v>4238</v>
      </c>
      <c r="W330" s="40">
        <f>M330</f>
        <v>4238</v>
      </c>
      <c r="X330" s="84">
        <v>0</v>
      </c>
      <c r="Y330" s="40">
        <v>0</v>
      </c>
      <c r="Z330" s="41"/>
    </row>
    <row r="331" spans="1:26" ht="21" customHeight="1" x14ac:dyDescent="0.15">
      <c r="A331" s="75" t="s">
        <v>128</v>
      </c>
      <c r="B331" s="83"/>
      <c r="C331" s="83"/>
      <c r="D331" s="83"/>
      <c r="E331" s="83"/>
      <c r="F331" s="83"/>
      <c r="G331" s="83"/>
      <c r="H331" s="83"/>
      <c r="I331" s="83"/>
      <c r="J331" s="83"/>
      <c r="K331" s="83"/>
      <c r="L331" s="83"/>
      <c r="M331" s="83"/>
      <c r="N331" s="83"/>
      <c r="O331" s="83"/>
      <c r="P331" s="83"/>
      <c r="Q331" s="83"/>
      <c r="R331" s="83"/>
      <c r="S331" s="83"/>
      <c r="T331" s="83"/>
      <c r="U331" s="83"/>
      <c r="V331" s="40">
        <f>SUM(W331:Y331)</f>
        <v>4238</v>
      </c>
      <c r="W331" s="40">
        <f>SUM(W330)</f>
        <v>4238</v>
      </c>
      <c r="X331" s="84">
        <f>SUM(X330)</f>
        <v>0</v>
      </c>
      <c r="Y331" s="40">
        <f>SUM(Y330)</f>
        <v>0</v>
      </c>
      <c r="Z331" s="41"/>
    </row>
    <row r="332" spans="1:26" ht="21" customHeight="1" x14ac:dyDescent="0.15">
      <c r="A332" s="75"/>
      <c r="B332" s="83"/>
      <c r="C332" s="83"/>
      <c r="D332" s="83"/>
      <c r="E332" s="83"/>
      <c r="F332" s="83"/>
      <c r="G332" s="83"/>
      <c r="H332" s="83"/>
      <c r="I332" s="83"/>
      <c r="J332" s="83"/>
      <c r="K332" s="83"/>
      <c r="L332" s="83"/>
      <c r="M332" s="83"/>
      <c r="N332" s="83"/>
      <c r="O332" s="83"/>
      <c r="P332" s="83"/>
      <c r="Q332" s="83"/>
      <c r="R332" s="83"/>
      <c r="S332" s="83"/>
      <c r="T332" s="83"/>
      <c r="U332" s="83"/>
      <c r="V332" s="40"/>
      <c r="W332" s="40"/>
      <c r="X332" s="84"/>
      <c r="Y332" s="40"/>
      <c r="Z332" s="41"/>
    </row>
    <row r="333" spans="1:26" ht="21" customHeight="1" x14ac:dyDescent="0.15">
      <c r="A333" s="75" t="s">
        <v>296</v>
      </c>
      <c r="B333" s="83"/>
      <c r="C333" s="83"/>
      <c r="D333" s="102" t="s">
        <v>152</v>
      </c>
      <c r="E333" s="102"/>
      <c r="F333" s="103">
        <f>자재조서!$D$13</f>
        <v>240</v>
      </c>
      <c r="G333" s="103"/>
      <c r="H333" s="72" t="s">
        <v>150</v>
      </c>
      <c r="I333" s="102">
        <v>0.8</v>
      </c>
      <c r="J333" s="102"/>
      <c r="K333" s="83" t="s">
        <v>298</v>
      </c>
      <c r="L333" s="72" t="s">
        <v>151</v>
      </c>
      <c r="M333" s="103">
        <f>TRUNC(F333*I333,0)</f>
        <v>192</v>
      </c>
      <c r="N333" s="103"/>
      <c r="O333" s="83" t="s">
        <v>161</v>
      </c>
      <c r="P333" s="83"/>
      <c r="Q333" s="83"/>
      <c r="R333" s="83"/>
      <c r="S333" s="83"/>
      <c r="T333" s="83"/>
      <c r="U333" s="83"/>
      <c r="V333" s="40">
        <f>SUM(W333:Y333)</f>
        <v>192</v>
      </c>
      <c r="W333" s="40">
        <f>M333</f>
        <v>192</v>
      </c>
      <c r="X333" s="84">
        <v>0</v>
      </c>
      <c r="Y333" s="40">
        <v>0</v>
      </c>
      <c r="Z333" s="41"/>
    </row>
    <row r="334" spans="1:26" ht="21" customHeight="1" x14ac:dyDescent="0.15">
      <c r="A334" s="75" t="s">
        <v>128</v>
      </c>
      <c r="B334" s="83"/>
      <c r="C334" s="83"/>
      <c r="D334" s="83"/>
      <c r="E334" s="83"/>
      <c r="F334" s="83"/>
      <c r="G334" s="83"/>
      <c r="H334" s="83"/>
      <c r="I334" s="83"/>
      <c r="J334" s="83"/>
      <c r="K334" s="83"/>
      <c r="L334" s="83"/>
      <c r="M334" s="83"/>
      <c r="N334" s="83"/>
      <c r="O334" s="83"/>
      <c r="P334" s="83"/>
      <c r="Q334" s="83"/>
      <c r="R334" s="83"/>
      <c r="S334" s="83"/>
      <c r="T334" s="83"/>
      <c r="U334" s="83"/>
      <c r="V334" s="40">
        <f>SUM(W334:Y334)</f>
        <v>192</v>
      </c>
      <c r="W334" s="40">
        <f>SUM(W333)</f>
        <v>192</v>
      </c>
      <c r="X334" s="84">
        <f>SUM(X333)</f>
        <v>0</v>
      </c>
      <c r="Y334" s="40">
        <f>SUM(Y333)</f>
        <v>0</v>
      </c>
      <c r="Z334" s="41"/>
    </row>
    <row r="335" spans="1:26" ht="21" customHeight="1" x14ac:dyDescent="0.15">
      <c r="A335" s="75"/>
      <c r="B335" s="83"/>
      <c r="C335" s="83"/>
      <c r="D335" s="83"/>
      <c r="E335" s="83"/>
      <c r="F335" s="83"/>
      <c r="G335" s="83"/>
      <c r="H335" s="83"/>
      <c r="I335" s="83"/>
      <c r="J335" s="83"/>
      <c r="K335" s="83"/>
      <c r="L335" s="83"/>
      <c r="M335" s="83"/>
      <c r="N335" s="83"/>
      <c r="O335" s="83"/>
      <c r="P335" s="83"/>
      <c r="Q335" s="83"/>
      <c r="R335" s="83"/>
      <c r="S335" s="83"/>
      <c r="T335" s="83"/>
      <c r="U335" s="83"/>
      <c r="V335" s="40"/>
      <c r="W335" s="40"/>
      <c r="X335" s="84"/>
      <c r="Y335" s="40"/>
      <c r="Z335" s="41"/>
    </row>
    <row r="336" spans="1:26" ht="21" customHeight="1" x14ac:dyDescent="0.15">
      <c r="A336" s="75" t="s">
        <v>297</v>
      </c>
      <c r="B336" s="83"/>
      <c r="C336" s="83"/>
      <c r="D336" s="102" t="s">
        <v>152</v>
      </c>
      <c r="E336" s="102"/>
      <c r="F336" s="103">
        <f>자재조서!$D$14</f>
        <v>400</v>
      </c>
      <c r="G336" s="103"/>
      <c r="H336" s="72" t="s">
        <v>150</v>
      </c>
      <c r="I336" s="102">
        <v>0.61</v>
      </c>
      <c r="J336" s="102"/>
      <c r="K336" s="83" t="s">
        <v>299</v>
      </c>
      <c r="L336" s="72" t="s">
        <v>151</v>
      </c>
      <c r="M336" s="103">
        <f>TRUNC(F336*I336,0)</f>
        <v>244</v>
      </c>
      <c r="N336" s="103"/>
      <c r="O336" s="83" t="s">
        <v>161</v>
      </c>
      <c r="P336" s="83"/>
      <c r="Q336" s="83"/>
      <c r="R336" s="83"/>
      <c r="S336" s="83"/>
      <c r="T336" s="83"/>
      <c r="U336" s="83"/>
      <c r="V336" s="40">
        <f>SUM(W336:Y336)</f>
        <v>244</v>
      </c>
      <c r="W336" s="40">
        <f>M336</f>
        <v>244</v>
      </c>
      <c r="X336" s="84">
        <v>0</v>
      </c>
      <c r="Y336" s="40">
        <v>0</v>
      </c>
      <c r="Z336" s="41"/>
    </row>
    <row r="337" spans="1:26" ht="21" customHeight="1" x14ac:dyDescent="0.15">
      <c r="A337" s="75" t="s">
        <v>128</v>
      </c>
      <c r="B337" s="83"/>
      <c r="C337" s="83"/>
      <c r="D337" s="83"/>
      <c r="E337" s="83"/>
      <c r="F337" s="83"/>
      <c r="G337" s="83"/>
      <c r="H337" s="83"/>
      <c r="I337" s="83"/>
      <c r="J337" s="83"/>
      <c r="K337" s="83"/>
      <c r="L337" s="83"/>
      <c r="M337" s="83"/>
      <c r="N337" s="83"/>
      <c r="O337" s="83"/>
      <c r="P337" s="83"/>
      <c r="Q337" s="83"/>
      <c r="R337" s="83"/>
      <c r="S337" s="83"/>
      <c r="T337" s="83"/>
      <c r="U337" s="83"/>
      <c r="V337" s="40">
        <f>SUM(W337:Y337)</f>
        <v>244</v>
      </c>
      <c r="W337" s="40">
        <f>SUM(W336)</f>
        <v>244</v>
      </c>
      <c r="X337" s="84">
        <f>SUM(X336)</f>
        <v>0</v>
      </c>
      <c r="Y337" s="40">
        <f>SUM(Y336)</f>
        <v>0</v>
      </c>
      <c r="Z337" s="41"/>
    </row>
    <row r="338" spans="1:26" ht="21" customHeight="1" x14ac:dyDescent="0.15">
      <c r="A338" s="75"/>
      <c r="B338" s="83"/>
      <c r="C338" s="83"/>
      <c r="D338" s="83"/>
      <c r="E338" s="83"/>
      <c r="F338" s="83"/>
      <c r="G338" s="83"/>
      <c r="H338" s="83"/>
      <c r="I338" s="83"/>
      <c r="J338" s="83"/>
      <c r="K338" s="83"/>
      <c r="L338" s="83"/>
      <c r="M338" s="83"/>
      <c r="N338" s="83"/>
      <c r="O338" s="83"/>
      <c r="P338" s="83"/>
      <c r="Q338" s="83"/>
      <c r="R338" s="83"/>
      <c r="S338" s="83"/>
      <c r="T338" s="83"/>
      <c r="U338" s="83"/>
      <c r="V338" s="40"/>
      <c r="W338" s="40"/>
      <c r="X338" s="84"/>
      <c r="Y338" s="40"/>
      <c r="Z338" s="41"/>
    </row>
    <row r="339" spans="1:26" ht="21" customHeight="1" x14ac:dyDescent="0.15">
      <c r="A339" s="75" t="s">
        <v>158</v>
      </c>
      <c r="B339" s="83"/>
      <c r="C339" s="83"/>
      <c r="D339" s="83"/>
      <c r="E339" s="83" t="s">
        <v>159</v>
      </c>
      <c r="F339" s="83"/>
      <c r="G339" s="83">
        <v>3</v>
      </c>
      <c r="H339" s="72" t="s">
        <v>43</v>
      </c>
      <c r="I339" s="83"/>
      <c r="J339" s="83"/>
      <c r="K339" s="83"/>
      <c r="L339" s="72"/>
      <c r="M339" s="83"/>
      <c r="N339" s="83"/>
      <c r="O339" s="83"/>
      <c r="P339" s="83"/>
      <c r="Q339" s="83"/>
      <c r="R339" s="83"/>
      <c r="S339" s="83"/>
      <c r="T339" s="83"/>
      <c r="U339" s="83"/>
      <c r="V339" s="40"/>
      <c r="W339" s="40"/>
      <c r="X339" s="84"/>
      <c r="Y339" s="40"/>
      <c r="Z339" s="41"/>
    </row>
    <row r="340" spans="1:26" ht="21" customHeight="1" x14ac:dyDescent="0.15">
      <c r="A340" s="75"/>
      <c r="B340" s="83"/>
      <c r="C340" s="83"/>
      <c r="D340" s="102" t="s">
        <v>9</v>
      </c>
      <c r="E340" s="102"/>
      <c r="F340" s="103">
        <f>M330+M333+M336</f>
        <v>4674</v>
      </c>
      <c r="G340" s="103"/>
      <c r="H340" s="72" t="s">
        <v>150</v>
      </c>
      <c r="I340" s="102">
        <f>G339</f>
        <v>3</v>
      </c>
      <c r="J340" s="102"/>
      <c r="K340" s="83" t="s">
        <v>43</v>
      </c>
      <c r="L340" s="72" t="s">
        <v>151</v>
      </c>
      <c r="M340" s="103">
        <f>TRUNC(F340*I340%,0)</f>
        <v>140</v>
      </c>
      <c r="N340" s="103"/>
      <c r="O340" s="83" t="s">
        <v>161</v>
      </c>
      <c r="P340" s="83"/>
      <c r="Q340" s="83"/>
      <c r="R340" s="83"/>
      <c r="S340" s="83"/>
      <c r="T340" s="83"/>
      <c r="U340" s="83"/>
      <c r="V340" s="40">
        <f>SUM(W340:Y340)</f>
        <v>140</v>
      </c>
      <c r="W340" s="40">
        <f>M340</f>
        <v>140</v>
      </c>
      <c r="X340" s="84">
        <v>0</v>
      </c>
      <c r="Y340" s="40">
        <v>0</v>
      </c>
      <c r="Z340" s="41"/>
    </row>
    <row r="341" spans="1:26" ht="21" customHeight="1" x14ac:dyDescent="0.15">
      <c r="A341" s="75" t="s">
        <v>128</v>
      </c>
      <c r="B341" s="83"/>
      <c r="C341" s="83"/>
      <c r="D341" s="83"/>
      <c r="E341" s="83"/>
      <c r="F341" s="83"/>
      <c r="G341" s="83"/>
      <c r="H341" s="83"/>
      <c r="I341" s="83"/>
      <c r="J341" s="83"/>
      <c r="K341" s="83"/>
      <c r="L341" s="83"/>
      <c r="M341" s="83"/>
      <c r="N341" s="83"/>
      <c r="O341" s="83"/>
      <c r="P341" s="83"/>
      <c r="Q341" s="83"/>
      <c r="R341" s="83"/>
      <c r="S341" s="83"/>
      <c r="T341" s="83"/>
      <c r="U341" s="83"/>
      <c r="V341" s="40">
        <f>SUM(W341:Y341)</f>
        <v>140</v>
      </c>
      <c r="W341" s="40">
        <f>SUM(W340)</f>
        <v>140</v>
      </c>
      <c r="X341" s="84">
        <f>SUM(X340)</f>
        <v>0</v>
      </c>
      <c r="Y341" s="40">
        <f>SUM(Y340)</f>
        <v>0</v>
      </c>
      <c r="Z341" s="41"/>
    </row>
    <row r="342" spans="1:26" ht="21" customHeight="1" x14ac:dyDescent="0.15">
      <c r="A342" s="75"/>
      <c r="B342" s="83"/>
      <c r="C342" s="83"/>
      <c r="D342" s="83"/>
      <c r="E342" s="83"/>
      <c r="F342" s="83"/>
      <c r="G342" s="83"/>
      <c r="H342" s="83"/>
      <c r="I342" s="83"/>
      <c r="J342" s="83"/>
      <c r="K342" s="83"/>
      <c r="L342" s="83"/>
      <c r="M342" s="83"/>
      <c r="N342" s="83"/>
      <c r="O342" s="83"/>
      <c r="P342" s="83"/>
      <c r="Q342" s="83"/>
      <c r="R342" s="83"/>
      <c r="S342" s="83"/>
      <c r="T342" s="83"/>
      <c r="U342" s="83"/>
      <c r="V342" s="40"/>
      <c r="W342" s="40"/>
      <c r="X342" s="84"/>
      <c r="Y342" s="40"/>
      <c r="Z342" s="41"/>
    </row>
    <row r="343" spans="1:26" ht="21" customHeight="1" x14ac:dyDescent="0.15">
      <c r="A343" s="75" t="s">
        <v>282</v>
      </c>
      <c r="B343" s="83"/>
      <c r="C343" s="83"/>
      <c r="D343" s="83"/>
      <c r="E343" s="83"/>
      <c r="F343" s="83"/>
      <c r="G343" s="83"/>
      <c r="H343" s="83"/>
      <c r="I343" s="83"/>
      <c r="J343" s="83"/>
      <c r="K343" s="83"/>
      <c r="L343" s="83"/>
      <c r="M343" s="83"/>
      <c r="N343" s="83"/>
      <c r="O343" s="83"/>
      <c r="P343" s="83"/>
      <c r="Q343" s="83"/>
      <c r="R343" s="83"/>
      <c r="S343" s="83"/>
      <c r="T343" s="83"/>
      <c r="U343" s="83"/>
      <c r="V343" s="40"/>
      <c r="W343" s="40"/>
      <c r="X343" s="84"/>
      <c r="Y343" s="40"/>
      <c r="Z343" s="41" t="s">
        <v>217</v>
      </c>
    </row>
    <row r="344" spans="1:26" ht="21" customHeight="1" x14ac:dyDescent="0.15">
      <c r="A344" s="75" t="s">
        <v>266</v>
      </c>
      <c r="B344" s="83"/>
      <c r="C344" s="83"/>
      <c r="D344" s="83"/>
      <c r="E344" s="83"/>
      <c r="F344" s="83"/>
      <c r="G344" s="83"/>
      <c r="H344" s="83"/>
      <c r="I344" s="83"/>
      <c r="J344" s="83"/>
      <c r="K344" s="83"/>
      <c r="L344" s="83"/>
      <c r="M344" s="83"/>
      <c r="N344" s="83"/>
      <c r="O344" s="83"/>
      <c r="P344" s="83"/>
      <c r="Q344" s="83"/>
      <c r="R344" s="83"/>
      <c r="S344" s="83"/>
      <c r="T344" s="83"/>
      <c r="U344" s="83"/>
      <c r="V344" s="40"/>
      <c r="W344" s="40"/>
      <c r="X344" s="84"/>
      <c r="Y344" s="40"/>
      <c r="Z344" s="41"/>
    </row>
    <row r="345" spans="1:26" ht="21" customHeight="1" x14ac:dyDescent="0.15">
      <c r="A345" s="75" t="s">
        <v>208</v>
      </c>
      <c r="B345" s="83"/>
      <c r="C345" s="83"/>
      <c r="D345" s="83"/>
      <c r="E345" s="83"/>
      <c r="F345" s="83"/>
      <c r="G345" s="102">
        <v>3.5999999999999999E-3</v>
      </c>
      <c r="H345" s="102"/>
      <c r="I345" s="83" t="s">
        <v>41</v>
      </c>
      <c r="J345" s="83"/>
      <c r="K345" s="83"/>
      <c r="L345" s="83"/>
      <c r="M345" s="83"/>
      <c r="N345" s="83"/>
      <c r="O345" s="83"/>
      <c r="P345" s="83"/>
      <c r="Q345" s="83"/>
      <c r="R345" s="83"/>
      <c r="S345" s="83"/>
      <c r="T345" s="83"/>
      <c r="U345" s="83"/>
      <c r="V345" s="40"/>
      <c r="W345" s="40"/>
      <c r="X345" s="84"/>
      <c r="Y345" s="40"/>
      <c r="Z345" s="41" t="s">
        <v>265</v>
      </c>
    </row>
    <row r="346" spans="1:26" ht="21" customHeight="1" x14ac:dyDescent="0.15">
      <c r="A346" s="75"/>
      <c r="B346" s="83"/>
      <c r="C346" s="83"/>
      <c r="D346" s="102" t="s">
        <v>153</v>
      </c>
      <c r="E346" s="102"/>
      <c r="F346" s="103">
        <f>시중노임단가!$C$10</f>
        <v>180013</v>
      </c>
      <c r="G346" s="103"/>
      <c r="H346" s="72" t="s">
        <v>150</v>
      </c>
      <c r="I346" s="102">
        <f>G345</f>
        <v>3.5999999999999999E-3</v>
      </c>
      <c r="J346" s="102"/>
      <c r="K346" s="83" t="s">
        <v>41</v>
      </c>
      <c r="L346" s="72" t="s">
        <v>151</v>
      </c>
      <c r="M346" s="103">
        <f>TRUNC(F346*I346,0)</f>
        <v>648</v>
      </c>
      <c r="N346" s="103"/>
      <c r="O346" s="83" t="s">
        <v>161</v>
      </c>
      <c r="P346" s="83"/>
      <c r="Q346" s="83"/>
      <c r="R346" s="83"/>
      <c r="S346" s="83"/>
      <c r="T346" s="83"/>
      <c r="U346" s="83"/>
      <c r="V346" s="40">
        <f>SUM(W346:Y346)</f>
        <v>648</v>
      </c>
      <c r="W346" s="40"/>
      <c r="X346" s="84">
        <f>M346</f>
        <v>648</v>
      </c>
      <c r="Y346" s="40"/>
      <c r="Z346" s="41"/>
    </row>
    <row r="347" spans="1:26" ht="21" customHeight="1" x14ac:dyDescent="0.15">
      <c r="A347" s="75" t="s">
        <v>128</v>
      </c>
      <c r="B347" s="83"/>
      <c r="C347" s="83"/>
      <c r="D347" s="83"/>
      <c r="E347" s="83"/>
      <c r="F347" s="83"/>
      <c r="G347" s="83"/>
      <c r="H347" s="83"/>
      <c r="I347" s="83"/>
      <c r="J347" s="83"/>
      <c r="K347" s="83"/>
      <c r="L347" s="83"/>
      <c r="M347" s="83"/>
      <c r="N347" s="83"/>
      <c r="O347" s="83"/>
      <c r="P347" s="83"/>
      <c r="Q347" s="83"/>
      <c r="R347" s="83"/>
      <c r="S347" s="83"/>
      <c r="T347" s="83"/>
      <c r="U347" s="83"/>
      <c r="V347" s="40">
        <f>SUM(W347:Y347)</f>
        <v>648</v>
      </c>
      <c r="W347" s="40">
        <f>SUM(W346)</f>
        <v>0</v>
      </c>
      <c r="X347" s="84">
        <f>SUM(X346)</f>
        <v>648</v>
      </c>
      <c r="Y347" s="40">
        <f>SUM(Y346)</f>
        <v>0</v>
      </c>
      <c r="Z347" s="41"/>
    </row>
    <row r="348" spans="1:26" ht="21" customHeight="1" x14ac:dyDescent="0.15">
      <c r="A348" s="75"/>
      <c r="B348" s="83"/>
      <c r="C348" s="83"/>
      <c r="D348" s="83"/>
      <c r="E348" s="83"/>
      <c r="F348" s="83"/>
      <c r="G348" s="83"/>
      <c r="H348" s="83"/>
      <c r="I348" s="83"/>
      <c r="J348" s="83"/>
      <c r="K348" s="83"/>
      <c r="L348" s="83"/>
      <c r="M348" s="83"/>
      <c r="N348" s="83"/>
      <c r="O348" s="83"/>
      <c r="P348" s="83"/>
      <c r="Q348" s="83"/>
      <c r="R348" s="83"/>
      <c r="S348" s="83"/>
      <c r="T348" s="83"/>
      <c r="U348" s="83"/>
      <c r="V348" s="40"/>
      <c r="W348" s="40"/>
      <c r="X348" s="84"/>
      <c r="Y348" s="40"/>
      <c r="Z348" s="41"/>
    </row>
    <row r="349" spans="1:26" ht="21" customHeight="1" x14ac:dyDescent="0.15">
      <c r="A349" s="75" t="s">
        <v>209</v>
      </c>
      <c r="B349" s="83"/>
      <c r="C349" s="83"/>
      <c r="D349" s="83"/>
      <c r="E349" s="83"/>
      <c r="F349" s="83"/>
      <c r="G349" s="102">
        <v>1.06E-2</v>
      </c>
      <c r="H349" s="102"/>
      <c r="I349" s="83" t="s">
        <v>41</v>
      </c>
      <c r="J349" s="83"/>
      <c r="K349" s="83"/>
      <c r="L349" s="83"/>
      <c r="M349" s="83"/>
      <c r="N349" s="83"/>
      <c r="O349" s="83"/>
      <c r="P349" s="83"/>
      <c r="Q349" s="83"/>
      <c r="R349" s="83"/>
      <c r="S349" s="83"/>
      <c r="T349" s="83"/>
      <c r="U349" s="83"/>
      <c r="V349" s="40"/>
      <c r="W349" s="40"/>
      <c r="X349" s="84"/>
      <c r="Y349" s="40"/>
      <c r="Z349" s="41"/>
    </row>
    <row r="350" spans="1:26" ht="21" customHeight="1" x14ac:dyDescent="0.15">
      <c r="A350" s="75"/>
      <c r="B350" s="83"/>
      <c r="C350" s="83"/>
      <c r="D350" s="102" t="s">
        <v>153</v>
      </c>
      <c r="E350" s="102"/>
      <c r="F350" s="103">
        <f>시중노임단가!$C$11</f>
        <v>179203</v>
      </c>
      <c r="G350" s="103"/>
      <c r="H350" s="72" t="s">
        <v>150</v>
      </c>
      <c r="I350" s="102">
        <f>G349</f>
        <v>1.06E-2</v>
      </c>
      <c r="J350" s="102"/>
      <c r="K350" s="83" t="s">
        <v>41</v>
      </c>
      <c r="L350" s="72" t="s">
        <v>151</v>
      </c>
      <c r="M350" s="103">
        <f>TRUNC(F350*I350,0)</f>
        <v>1899</v>
      </c>
      <c r="N350" s="103"/>
      <c r="O350" s="83" t="s">
        <v>161</v>
      </c>
      <c r="P350" s="83"/>
      <c r="Q350" s="83"/>
      <c r="R350" s="83"/>
      <c r="S350" s="83"/>
      <c r="T350" s="83"/>
      <c r="U350" s="83"/>
      <c r="V350" s="40">
        <f>SUM(W350:Y350)</f>
        <v>1899</v>
      </c>
      <c r="W350" s="40"/>
      <c r="X350" s="84">
        <f>M350</f>
        <v>1899</v>
      </c>
      <c r="Y350" s="40"/>
      <c r="Z350" s="41"/>
    </row>
    <row r="351" spans="1:26" ht="21" customHeight="1" x14ac:dyDescent="0.15">
      <c r="A351" s="75" t="s">
        <v>128</v>
      </c>
      <c r="B351" s="83"/>
      <c r="C351" s="83"/>
      <c r="D351" s="83"/>
      <c r="E351" s="83"/>
      <c r="F351" s="83"/>
      <c r="G351" s="83"/>
      <c r="H351" s="83"/>
      <c r="I351" s="83"/>
      <c r="J351" s="83"/>
      <c r="K351" s="83"/>
      <c r="L351" s="83"/>
      <c r="M351" s="83"/>
      <c r="N351" s="83"/>
      <c r="O351" s="83"/>
      <c r="P351" s="83"/>
      <c r="Q351" s="83"/>
      <c r="R351" s="83"/>
      <c r="S351" s="83"/>
      <c r="T351" s="83"/>
      <c r="U351" s="83"/>
      <c r="V351" s="40">
        <f>SUM(W351:Y351)</f>
        <v>1899</v>
      </c>
      <c r="W351" s="40">
        <f>SUM(W350)</f>
        <v>0</v>
      </c>
      <c r="X351" s="84">
        <f>SUM(X350)</f>
        <v>1899</v>
      </c>
      <c r="Y351" s="40">
        <f>SUM(Y350)</f>
        <v>0</v>
      </c>
      <c r="Z351" s="41"/>
    </row>
    <row r="352" spans="1:26" ht="21" customHeight="1" x14ac:dyDescent="0.15">
      <c r="A352" s="75"/>
      <c r="B352" s="83"/>
      <c r="C352" s="83"/>
      <c r="D352" s="83"/>
      <c r="E352" s="83"/>
      <c r="F352" s="83"/>
      <c r="G352" s="83"/>
      <c r="H352" s="83"/>
      <c r="I352" s="83"/>
      <c r="J352" s="83"/>
      <c r="K352" s="83"/>
      <c r="L352" s="83"/>
      <c r="M352" s="83"/>
      <c r="N352" s="83"/>
      <c r="O352" s="83"/>
      <c r="P352" s="83"/>
      <c r="Q352" s="83"/>
      <c r="R352" s="83"/>
      <c r="S352" s="83"/>
      <c r="T352" s="83"/>
      <c r="U352" s="83"/>
      <c r="V352" s="40"/>
      <c r="W352" s="40"/>
      <c r="X352" s="84"/>
      <c r="Y352" s="40"/>
      <c r="Z352" s="41"/>
    </row>
    <row r="353" spans="1:26" ht="21" customHeight="1" x14ac:dyDescent="0.15">
      <c r="A353" s="75" t="s">
        <v>210</v>
      </c>
      <c r="B353" s="83"/>
      <c r="C353" s="83"/>
      <c r="D353" s="83"/>
      <c r="E353" s="83"/>
      <c r="F353" s="83"/>
      <c r="G353" s="102">
        <v>3.3999999999999998E-3</v>
      </c>
      <c r="H353" s="102"/>
      <c r="I353" s="83" t="s">
        <v>41</v>
      </c>
      <c r="J353" s="83"/>
      <c r="K353" s="83"/>
      <c r="L353" s="83"/>
      <c r="M353" s="83"/>
      <c r="N353" s="83"/>
      <c r="O353" s="83"/>
      <c r="P353" s="83"/>
      <c r="Q353" s="83"/>
      <c r="R353" s="83"/>
      <c r="S353" s="83"/>
      <c r="T353" s="83"/>
      <c r="U353" s="83"/>
      <c r="V353" s="40"/>
      <c r="W353" s="40"/>
      <c r="X353" s="84"/>
      <c r="Y353" s="40"/>
      <c r="Z353" s="41"/>
    </row>
    <row r="354" spans="1:26" ht="21" customHeight="1" x14ac:dyDescent="0.15">
      <c r="A354" s="75"/>
      <c r="B354" s="83"/>
      <c r="C354" s="83"/>
      <c r="D354" s="102" t="s">
        <v>153</v>
      </c>
      <c r="E354" s="102"/>
      <c r="F354" s="103">
        <f>시중노임단가!$C$21</f>
        <v>190522</v>
      </c>
      <c r="G354" s="103"/>
      <c r="H354" s="72" t="s">
        <v>150</v>
      </c>
      <c r="I354" s="102">
        <f>G353</f>
        <v>3.3999999999999998E-3</v>
      </c>
      <c r="J354" s="102"/>
      <c r="K354" s="83" t="s">
        <v>41</v>
      </c>
      <c r="L354" s="72" t="s">
        <v>151</v>
      </c>
      <c r="M354" s="103">
        <f>TRUNC(F354*I354,0)</f>
        <v>647</v>
      </c>
      <c r="N354" s="103"/>
      <c r="O354" s="83" t="s">
        <v>161</v>
      </c>
      <c r="P354" s="83"/>
      <c r="Q354" s="83"/>
      <c r="R354" s="83"/>
      <c r="S354" s="83"/>
      <c r="T354" s="83"/>
      <c r="U354" s="83"/>
      <c r="V354" s="40">
        <f>SUM(W354:Y354)</f>
        <v>647</v>
      </c>
      <c r="W354" s="40"/>
      <c r="X354" s="84">
        <f>M354</f>
        <v>647</v>
      </c>
      <c r="Y354" s="40"/>
      <c r="Z354" s="41"/>
    </row>
    <row r="355" spans="1:26" ht="21" customHeight="1" x14ac:dyDescent="0.15">
      <c r="A355" s="75" t="s">
        <v>128</v>
      </c>
      <c r="B355" s="83"/>
      <c r="C355" s="83"/>
      <c r="D355" s="83"/>
      <c r="E355" s="83"/>
      <c r="F355" s="83"/>
      <c r="G355" s="83"/>
      <c r="H355" s="83"/>
      <c r="I355" s="83"/>
      <c r="J355" s="83"/>
      <c r="K355" s="83"/>
      <c r="L355" s="83"/>
      <c r="M355" s="83"/>
      <c r="N355" s="83"/>
      <c r="O355" s="83"/>
      <c r="P355" s="83"/>
      <c r="Q355" s="83"/>
      <c r="R355" s="83"/>
      <c r="S355" s="83"/>
      <c r="T355" s="83"/>
      <c r="U355" s="83"/>
      <c r="V355" s="40">
        <f>SUM(W355:Y355)</f>
        <v>647</v>
      </c>
      <c r="W355" s="40">
        <f>SUM(W354)</f>
        <v>0</v>
      </c>
      <c r="X355" s="84">
        <f>SUM(X354)</f>
        <v>647</v>
      </c>
      <c r="Y355" s="40">
        <f>SUM(Y354)</f>
        <v>0</v>
      </c>
      <c r="Z355" s="41"/>
    </row>
    <row r="356" spans="1:26" ht="21" customHeight="1" x14ac:dyDescent="0.15">
      <c r="A356" s="75"/>
      <c r="B356" s="83"/>
      <c r="C356" s="83"/>
      <c r="D356" s="83"/>
      <c r="E356" s="83"/>
      <c r="F356" s="83"/>
      <c r="G356" s="83"/>
      <c r="H356" s="83"/>
      <c r="I356" s="83"/>
      <c r="J356" s="83"/>
      <c r="K356" s="83"/>
      <c r="L356" s="83"/>
      <c r="M356" s="83"/>
      <c r="N356" s="83"/>
      <c r="O356" s="83"/>
      <c r="P356" s="83"/>
      <c r="Q356" s="83"/>
      <c r="R356" s="83"/>
      <c r="S356" s="83"/>
      <c r="T356" s="83"/>
      <c r="U356" s="83"/>
      <c r="V356" s="40"/>
      <c r="W356" s="40"/>
      <c r="X356" s="84"/>
      <c r="Y356" s="40"/>
      <c r="Z356" s="41"/>
    </row>
    <row r="357" spans="1:26" ht="21" customHeight="1" x14ac:dyDescent="0.15">
      <c r="A357" s="75" t="s">
        <v>211</v>
      </c>
      <c r="B357" s="83"/>
      <c r="C357" s="83"/>
      <c r="D357" s="83"/>
      <c r="E357" s="83"/>
      <c r="F357" s="83"/>
      <c r="G357" s="102">
        <v>2.1100000000000001E-2</v>
      </c>
      <c r="H357" s="102"/>
      <c r="I357" s="83" t="s">
        <v>41</v>
      </c>
      <c r="J357" s="83"/>
      <c r="K357" s="83"/>
      <c r="L357" s="83"/>
      <c r="M357" s="83"/>
      <c r="N357" s="83"/>
      <c r="O357" s="83"/>
      <c r="P357" s="83"/>
      <c r="Q357" s="83"/>
      <c r="R357" s="83"/>
      <c r="S357" s="83"/>
      <c r="T357" s="83"/>
      <c r="U357" s="83"/>
      <c r="V357" s="40"/>
      <c r="W357" s="40"/>
      <c r="X357" s="84"/>
      <c r="Y357" s="40"/>
      <c r="Z357" s="41"/>
    </row>
    <row r="358" spans="1:26" ht="21" customHeight="1" x14ac:dyDescent="0.15">
      <c r="A358" s="75"/>
      <c r="B358" s="83"/>
      <c r="C358" s="83"/>
      <c r="D358" s="102" t="s">
        <v>153</v>
      </c>
      <c r="E358" s="102"/>
      <c r="F358" s="103">
        <f>시중노임단가!$C$12</f>
        <v>141096</v>
      </c>
      <c r="G358" s="103"/>
      <c r="H358" s="72" t="s">
        <v>150</v>
      </c>
      <c r="I358" s="102">
        <f>G357</f>
        <v>2.1100000000000001E-2</v>
      </c>
      <c r="J358" s="102"/>
      <c r="K358" s="83" t="s">
        <v>41</v>
      </c>
      <c r="L358" s="72" t="s">
        <v>151</v>
      </c>
      <c r="M358" s="103">
        <f>TRUNC(F358*I358,0)</f>
        <v>2977</v>
      </c>
      <c r="N358" s="103"/>
      <c r="O358" s="83" t="s">
        <v>161</v>
      </c>
      <c r="P358" s="83"/>
      <c r="Q358" s="83"/>
      <c r="R358" s="83"/>
      <c r="S358" s="83"/>
      <c r="T358" s="83"/>
      <c r="U358" s="83"/>
      <c r="V358" s="40">
        <f>SUM(W358:Y358)</f>
        <v>2977</v>
      </c>
      <c r="W358" s="40"/>
      <c r="X358" s="84">
        <f>M358</f>
        <v>2977</v>
      </c>
      <c r="Y358" s="40"/>
      <c r="Z358" s="41"/>
    </row>
    <row r="359" spans="1:26" ht="21" customHeight="1" x14ac:dyDescent="0.15">
      <c r="A359" s="75" t="s">
        <v>128</v>
      </c>
      <c r="B359" s="83"/>
      <c r="C359" s="83"/>
      <c r="D359" s="83"/>
      <c r="E359" s="83"/>
      <c r="F359" s="83"/>
      <c r="G359" s="83"/>
      <c r="H359" s="83"/>
      <c r="I359" s="83"/>
      <c r="J359" s="83"/>
      <c r="K359" s="83"/>
      <c r="L359" s="83"/>
      <c r="M359" s="83"/>
      <c r="N359" s="83"/>
      <c r="O359" s="83"/>
      <c r="P359" s="83"/>
      <c r="Q359" s="83"/>
      <c r="R359" s="83"/>
      <c r="S359" s="83"/>
      <c r="T359" s="83"/>
      <c r="U359" s="83"/>
      <c r="V359" s="40">
        <f>SUM(W359:Y359)</f>
        <v>2977</v>
      </c>
      <c r="W359" s="40">
        <f>SUM(W358)</f>
        <v>0</v>
      </c>
      <c r="X359" s="84">
        <f>SUM(X358)</f>
        <v>2977</v>
      </c>
      <c r="Y359" s="40">
        <f>SUM(Y358)</f>
        <v>0</v>
      </c>
      <c r="Z359" s="41"/>
    </row>
    <row r="360" spans="1:26" ht="21" customHeight="1" x14ac:dyDescent="0.15">
      <c r="A360" s="75"/>
      <c r="B360" s="83"/>
      <c r="C360" s="83"/>
      <c r="D360" s="83"/>
      <c r="E360" s="83"/>
      <c r="F360" s="83"/>
      <c r="G360" s="83"/>
      <c r="H360" s="83"/>
      <c r="I360" s="83"/>
      <c r="J360" s="83"/>
      <c r="K360" s="83"/>
      <c r="L360" s="83"/>
      <c r="M360" s="83"/>
      <c r="N360" s="83"/>
      <c r="O360" s="83"/>
      <c r="P360" s="83"/>
      <c r="Q360" s="83"/>
      <c r="R360" s="83"/>
      <c r="S360" s="83"/>
      <c r="T360" s="83"/>
      <c r="U360" s="83"/>
      <c r="V360" s="40"/>
      <c r="W360" s="40"/>
      <c r="X360" s="84"/>
      <c r="Y360" s="40"/>
      <c r="Z360" s="41"/>
    </row>
    <row r="361" spans="1:26" ht="21" customHeight="1" x14ac:dyDescent="0.15">
      <c r="A361" s="75" t="s">
        <v>216</v>
      </c>
      <c r="B361" s="83"/>
      <c r="C361" s="83"/>
      <c r="D361" s="83"/>
      <c r="E361" s="83" t="s">
        <v>160</v>
      </c>
      <c r="F361" s="83"/>
      <c r="G361" s="83">
        <v>2</v>
      </c>
      <c r="H361" s="72" t="s">
        <v>43</v>
      </c>
      <c r="I361" s="83"/>
      <c r="J361" s="83"/>
      <c r="K361" s="83"/>
      <c r="L361" s="72"/>
      <c r="M361" s="83"/>
      <c r="N361" s="83"/>
      <c r="O361" s="83"/>
      <c r="P361" s="83"/>
      <c r="Q361" s="83"/>
      <c r="R361" s="83"/>
      <c r="S361" s="83"/>
      <c r="T361" s="83"/>
      <c r="U361" s="83"/>
      <c r="V361" s="40"/>
      <c r="W361" s="40"/>
      <c r="X361" s="84"/>
      <c r="Y361" s="40"/>
      <c r="Z361" s="41"/>
    </row>
    <row r="362" spans="1:26" ht="21" customHeight="1" x14ac:dyDescent="0.15">
      <c r="A362" s="75"/>
      <c r="B362" s="83"/>
      <c r="C362" s="83"/>
      <c r="D362" s="102" t="s">
        <v>9</v>
      </c>
      <c r="E362" s="102"/>
      <c r="F362" s="103">
        <f>M358+M354+M350+M346</f>
        <v>6171</v>
      </c>
      <c r="G362" s="103"/>
      <c r="H362" s="72" t="s">
        <v>150</v>
      </c>
      <c r="I362" s="102">
        <f>G361</f>
        <v>2</v>
      </c>
      <c r="J362" s="102"/>
      <c r="K362" s="83" t="s">
        <v>43</v>
      </c>
      <c r="L362" s="72" t="s">
        <v>151</v>
      </c>
      <c r="M362" s="103">
        <f>TRUNC(F362*I362%,0)</f>
        <v>123</v>
      </c>
      <c r="N362" s="103"/>
      <c r="O362" s="83" t="s">
        <v>161</v>
      </c>
      <c r="P362" s="83"/>
      <c r="Q362" s="83"/>
      <c r="R362" s="83"/>
      <c r="S362" s="83"/>
      <c r="T362" s="83"/>
      <c r="U362" s="83"/>
      <c r="V362" s="40">
        <f>SUM(W362:Y362)</f>
        <v>123</v>
      </c>
      <c r="W362" s="40">
        <f>M362</f>
        <v>123</v>
      </c>
      <c r="X362" s="84">
        <v>0</v>
      </c>
      <c r="Y362" s="40">
        <v>0</v>
      </c>
      <c r="Z362" s="41"/>
    </row>
    <row r="363" spans="1:26" ht="21" customHeight="1" x14ac:dyDescent="0.15">
      <c r="A363" s="75" t="s">
        <v>128</v>
      </c>
      <c r="B363" s="83"/>
      <c r="C363" s="83"/>
      <c r="D363" s="83"/>
      <c r="E363" s="83"/>
      <c r="F363" s="83"/>
      <c r="G363" s="83"/>
      <c r="H363" s="83"/>
      <c r="I363" s="83"/>
      <c r="J363" s="83"/>
      <c r="K363" s="83"/>
      <c r="L363" s="83"/>
      <c r="M363" s="83"/>
      <c r="N363" s="83"/>
      <c r="O363" s="83"/>
      <c r="P363" s="83"/>
      <c r="Q363" s="83"/>
      <c r="R363" s="83"/>
      <c r="S363" s="83"/>
      <c r="T363" s="83"/>
      <c r="U363" s="78"/>
      <c r="V363" s="40">
        <f>SUM(W363:Y363)</f>
        <v>123</v>
      </c>
      <c r="W363" s="40">
        <f>SUM(W362)</f>
        <v>123</v>
      </c>
      <c r="X363" s="40">
        <f>SUM(X362)</f>
        <v>0</v>
      </c>
      <c r="Y363" s="40">
        <f>SUM(Y362)</f>
        <v>0</v>
      </c>
      <c r="Z363" s="80"/>
    </row>
    <row r="364" spans="1:26" ht="21" customHeight="1" x14ac:dyDescent="0.15">
      <c r="A364" s="75"/>
      <c r="B364" s="83"/>
      <c r="C364" s="83"/>
      <c r="D364" s="83"/>
      <c r="E364" s="83"/>
      <c r="F364" s="83"/>
      <c r="G364" s="83"/>
      <c r="H364" s="83"/>
      <c r="I364" s="83"/>
      <c r="J364" s="83"/>
      <c r="K364" s="83"/>
      <c r="L364" s="83"/>
      <c r="M364" s="83"/>
      <c r="N364" s="83"/>
      <c r="O364" s="83"/>
      <c r="P364" s="83"/>
      <c r="Q364" s="83"/>
      <c r="R364" s="83"/>
      <c r="S364" s="83"/>
      <c r="T364" s="83"/>
      <c r="U364" s="83"/>
      <c r="V364" s="40"/>
      <c r="W364" s="79"/>
      <c r="X364" s="40"/>
      <c r="Y364" s="40"/>
      <c r="Z364" s="80"/>
    </row>
    <row r="365" spans="1:26" ht="21" customHeight="1" x14ac:dyDescent="0.15">
      <c r="A365" s="75" t="s">
        <v>219</v>
      </c>
      <c r="B365" s="83"/>
      <c r="C365" s="83"/>
      <c r="D365" s="83"/>
      <c r="E365" s="83"/>
      <c r="F365" s="83"/>
      <c r="G365" s="83"/>
      <c r="H365" s="83"/>
      <c r="I365" s="83"/>
      <c r="J365" s="83"/>
      <c r="K365" s="83"/>
      <c r="L365" s="83"/>
      <c r="M365" s="83"/>
      <c r="N365" s="83"/>
      <c r="O365" s="83"/>
      <c r="P365" s="83"/>
      <c r="Q365" s="83"/>
      <c r="R365" s="83"/>
      <c r="S365" s="83"/>
      <c r="T365" s="83"/>
      <c r="U365" s="83"/>
      <c r="V365" s="40"/>
      <c r="W365" s="40"/>
      <c r="X365" s="84"/>
      <c r="Y365" s="40"/>
      <c r="Z365" s="41"/>
    </row>
    <row r="366" spans="1:26" ht="21" customHeight="1" x14ac:dyDescent="0.15">
      <c r="A366" s="75" t="s">
        <v>267</v>
      </c>
      <c r="B366" s="83"/>
      <c r="C366" s="83"/>
      <c r="D366" s="83"/>
      <c r="E366" s="83"/>
      <c r="F366" s="83"/>
      <c r="G366" s="102">
        <v>4.5999999999999999E-2</v>
      </c>
      <c r="H366" s="102"/>
      <c r="I366" s="83" t="s">
        <v>157</v>
      </c>
      <c r="J366" s="83"/>
      <c r="K366" s="83"/>
      <c r="L366" s="83"/>
      <c r="M366" s="83"/>
      <c r="N366" s="83"/>
      <c r="O366" s="83"/>
      <c r="P366" s="83"/>
      <c r="Q366" s="83"/>
      <c r="R366" s="83"/>
      <c r="S366" s="83"/>
      <c r="T366" s="83"/>
      <c r="U366" s="83"/>
      <c r="V366" s="40"/>
      <c r="W366" s="40"/>
      <c r="X366" s="84"/>
      <c r="Y366" s="40"/>
      <c r="Z366" s="41"/>
    </row>
    <row r="367" spans="1:26" ht="21" customHeight="1" x14ac:dyDescent="0.15">
      <c r="A367" s="75"/>
      <c r="B367" s="83"/>
      <c r="C367" s="83"/>
      <c r="D367" s="102" t="s">
        <v>152</v>
      </c>
      <c r="E367" s="102"/>
      <c r="F367" s="103">
        <f>'중기사용료 목록'!$E$5</f>
        <v>0</v>
      </c>
      <c r="G367" s="103"/>
      <c r="H367" s="72" t="s">
        <v>150</v>
      </c>
      <c r="I367" s="102">
        <f>G366</f>
        <v>4.5999999999999999E-2</v>
      </c>
      <c r="J367" s="102"/>
      <c r="K367" s="83" t="s">
        <v>157</v>
      </c>
      <c r="L367" s="72" t="s">
        <v>151</v>
      </c>
      <c r="M367" s="103">
        <f>TRUNC(F367*I367,0)</f>
        <v>0</v>
      </c>
      <c r="N367" s="103"/>
      <c r="O367" s="83" t="s">
        <v>161</v>
      </c>
      <c r="P367" s="83"/>
      <c r="Q367" s="83"/>
      <c r="R367" s="83"/>
      <c r="S367" s="83"/>
      <c r="T367" s="83"/>
      <c r="U367" s="83"/>
      <c r="V367" s="40">
        <f>SUM(W367:Y367)</f>
        <v>0</v>
      </c>
      <c r="W367" s="40">
        <f>M367</f>
        <v>0</v>
      </c>
      <c r="X367" s="84">
        <v>0</v>
      </c>
      <c r="Y367" s="40">
        <v>0</v>
      </c>
      <c r="Z367" s="41"/>
    </row>
    <row r="368" spans="1:26" ht="21" customHeight="1" x14ac:dyDescent="0.15">
      <c r="A368" s="75"/>
      <c r="B368" s="83"/>
      <c r="C368" s="83"/>
      <c r="D368" s="102" t="s">
        <v>153</v>
      </c>
      <c r="E368" s="102"/>
      <c r="F368" s="103">
        <f>'중기사용료 목록'!$F$5</f>
        <v>0</v>
      </c>
      <c r="G368" s="103"/>
      <c r="H368" s="72" t="s">
        <v>150</v>
      </c>
      <c r="I368" s="102">
        <f>G366</f>
        <v>4.5999999999999999E-2</v>
      </c>
      <c r="J368" s="102"/>
      <c r="K368" s="83" t="s">
        <v>157</v>
      </c>
      <c r="L368" s="72" t="s">
        <v>151</v>
      </c>
      <c r="M368" s="103">
        <f>TRUNC(F368*I368,0)</f>
        <v>0</v>
      </c>
      <c r="N368" s="103"/>
      <c r="O368" s="83" t="s">
        <v>161</v>
      </c>
      <c r="P368" s="83"/>
      <c r="Q368" s="83"/>
      <c r="R368" s="83"/>
      <c r="S368" s="83"/>
      <c r="T368" s="83"/>
      <c r="U368" s="83"/>
      <c r="V368" s="40">
        <f>SUM(W368:Y368)</f>
        <v>0</v>
      </c>
      <c r="W368" s="40">
        <v>0</v>
      </c>
      <c r="X368" s="84">
        <f>M368</f>
        <v>0</v>
      </c>
      <c r="Y368" s="40">
        <v>0</v>
      </c>
      <c r="Z368" s="41"/>
    </row>
    <row r="369" spans="1:26" ht="21" customHeight="1" x14ac:dyDescent="0.15">
      <c r="A369" s="75"/>
      <c r="B369" s="83"/>
      <c r="C369" s="83"/>
      <c r="D369" s="102" t="s">
        <v>154</v>
      </c>
      <c r="E369" s="102"/>
      <c r="F369" s="103">
        <f>'중기사용료 목록'!$G$5</f>
        <v>7111</v>
      </c>
      <c r="G369" s="103"/>
      <c r="H369" s="72" t="s">
        <v>150</v>
      </c>
      <c r="I369" s="102">
        <f>G366</f>
        <v>4.5999999999999999E-2</v>
      </c>
      <c r="J369" s="102"/>
      <c r="K369" s="83" t="s">
        <v>157</v>
      </c>
      <c r="L369" s="72" t="s">
        <v>151</v>
      </c>
      <c r="M369" s="103">
        <f>TRUNC(F369*I369,0)</f>
        <v>327</v>
      </c>
      <c r="N369" s="103"/>
      <c r="O369" s="83" t="s">
        <v>161</v>
      </c>
      <c r="P369" s="83"/>
      <c r="Q369" s="83"/>
      <c r="R369" s="83"/>
      <c r="S369" s="83"/>
      <c r="T369" s="83"/>
      <c r="U369" s="83"/>
      <c r="V369" s="40">
        <f>SUM(W369:Y369)</f>
        <v>327</v>
      </c>
      <c r="W369" s="40">
        <v>0</v>
      </c>
      <c r="X369" s="84">
        <v>0</v>
      </c>
      <c r="Y369" s="40">
        <f>M369</f>
        <v>327</v>
      </c>
      <c r="Z369" s="41"/>
    </row>
    <row r="370" spans="1:26" ht="21" customHeight="1" x14ac:dyDescent="0.15">
      <c r="A370" s="75" t="s">
        <v>128</v>
      </c>
      <c r="B370" s="83"/>
      <c r="C370" s="83"/>
      <c r="D370" s="83"/>
      <c r="E370" s="83"/>
      <c r="F370" s="83"/>
      <c r="G370" s="83"/>
      <c r="H370" s="83"/>
      <c r="I370" s="83"/>
      <c r="J370" s="83"/>
      <c r="K370" s="83"/>
      <c r="L370" s="72"/>
      <c r="M370" s="83"/>
      <c r="N370" s="83"/>
      <c r="O370" s="83"/>
      <c r="P370" s="83"/>
      <c r="Q370" s="83"/>
      <c r="R370" s="83"/>
      <c r="S370" s="83"/>
      <c r="T370" s="83"/>
      <c r="U370" s="83"/>
      <c r="V370" s="40">
        <f>SUM(W370:Y370)</f>
        <v>327</v>
      </c>
      <c r="W370" s="40">
        <f>SUM(W367:W369)</f>
        <v>0</v>
      </c>
      <c r="X370" s="40">
        <f>SUM(X367:X369)</f>
        <v>0</v>
      </c>
      <c r="Y370" s="40">
        <f>SUM(Y367:Y369)</f>
        <v>327</v>
      </c>
      <c r="Z370" s="41"/>
    </row>
    <row r="371" spans="1:26" ht="21" customHeight="1" x14ac:dyDescent="0.15">
      <c r="A371" s="75"/>
      <c r="B371" s="83"/>
      <c r="C371" s="83"/>
      <c r="D371" s="83"/>
      <c r="E371" s="83"/>
      <c r="F371" s="83"/>
      <c r="G371" s="83"/>
      <c r="H371" s="83"/>
      <c r="I371" s="83"/>
      <c r="J371" s="83"/>
      <c r="K371" s="83"/>
      <c r="L371" s="72"/>
      <c r="M371" s="83"/>
      <c r="N371" s="83"/>
      <c r="O371" s="83"/>
      <c r="P371" s="83"/>
      <c r="Q371" s="83"/>
      <c r="R371" s="83"/>
      <c r="S371" s="83"/>
      <c r="T371" s="83"/>
      <c r="U371" s="83"/>
      <c r="V371" s="40"/>
      <c r="W371" s="40"/>
      <c r="X371" s="84"/>
      <c r="Y371" s="40"/>
      <c r="Z371" s="41"/>
    </row>
    <row r="372" spans="1:26" ht="21" customHeight="1" x14ac:dyDescent="0.15">
      <c r="A372" s="75" t="s">
        <v>276</v>
      </c>
      <c r="B372" s="83"/>
      <c r="C372" s="83"/>
      <c r="D372" s="83"/>
      <c r="E372" s="83"/>
      <c r="F372" s="83"/>
      <c r="G372" s="102">
        <v>4.5999999999999999E-2</v>
      </c>
      <c r="H372" s="102"/>
      <c r="I372" s="83" t="s">
        <v>157</v>
      </c>
      <c r="J372" s="83"/>
      <c r="K372" s="83"/>
      <c r="L372" s="83"/>
      <c r="M372" s="83"/>
      <c r="N372" s="83"/>
      <c r="O372" s="83"/>
      <c r="P372" s="83"/>
      <c r="Q372" s="83"/>
      <c r="R372" s="83"/>
      <c r="S372" s="83"/>
      <c r="T372" s="83"/>
      <c r="U372" s="83"/>
      <c r="V372" s="40"/>
      <c r="W372" s="40"/>
      <c r="X372" s="84"/>
      <c r="Y372" s="40"/>
      <c r="Z372" s="41"/>
    </row>
    <row r="373" spans="1:26" ht="21" customHeight="1" x14ac:dyDescent="0.15">
      <c r="A373" s="75"/>
      <c r="B373" s="83"/>
      <c r="C373" s="83"/>
      <c r="D373" s="102" t="s">
        <v>152</v>
      </c>
      <c r="E373" s="102"/>
      <c r="F373" s="103">
        <f>'중기사용료 목록'!$E$6</f>
        <v>0</v>
      </c>
      <c r="G373" s="103"/>
      <c r="H373" s="72" t="s">
        <v>150</v>
      </c>
      <c r="I373" s="102">
        <f>G372</f>
        <v>4.5999999999999999E-2</v>
      </c>
      <c r="J373" s="102"/>
      <c r="K373" s="83" t="s">
        <v>157</v>
      </c>
      <c r="L373" s="72" t="s">
        <v>151</v>
      </c>
      <c r="M373" s="103">
        <f>TRUNC(F373*I373,0)</f>
        <v>0</v>
      </c>
      <c r="N373" s="103"/>
      <c r="O373" s="83" t="s">
        <v>161</v>
      </c>
      <c r="P373" s="83"/>
      <c r="Q373" s="83"/>
      <c r="R373" s="83"/>
      <c r="S373" s="83"/>
      <c r="T373" s="83"/>
      <c r="U373" s="83"/>
      <c r="V373" s="40">
        <f>SUM(W373:Y373)</f>
        <v>0</v>
      </c>
      <c r="W373" s="40">
        <f>M373</f>
        <v>0</v>
      </c>
      <c r="X373" s="84">
        <v>0</v>
      </c>
      <c r="Y373" s="40">
        <v>0</v>
      </c>
      <c r="Z373" s="41"/>
    </row>
    <row r="374" spans="1:26" ht="21" customHeight="1" x14ac:dyDescent="0.15">
      <c r="A374" s="75"/>
      <c r="B374" s="83"/>
      <c r="C374" s="83"/>
      <c r="D374" s="102" t="s">
        <v>153</v>
      </c>
      <c r="E374" s="102"/>
      <c r="F374" s="103">
        <f>'중기사용료 목록'!$F$6</f>
        <v>0</v>
      </c>
      <c r="G374" s="103"/>
      <c r="H374" s="72" t="s">
        <v>150</v>
      </c>
      <c r="I374" s="102">
        <f>G372</f>
        <v>4.5999999999999999E-2</v>
      </c>
      <c r="J374" s="102"/>
      <c r="K374" s="83" t="s">
        <v>157</v>
      </c>
      <c r="L374" s="72" t="s">
        <v>151</v>
      </c>
      <c r="M374" s="103">
        <f>TRUNC(F374*I374,0)</f>
        <v>0</v>
      </c>
      <c r="N374" s="103"/>
      <c r="O374" s="83" t="s">
        <v>161</v>
      </c>
      <c r="P374" s="83"/>
      <c r="Q374" s="83"/>
      <c r="R374" s="83"/>
      <c r="S374" s="83"/>
      <c r="T374" s="83"/>
      <c r="U374" s="83"/>
      <c r="V374" s="40">
        <f>SUM(W374:Y374)</f>
        <v>0</v>
      </c>
      <c r="W374" s="40">
        <v>0</v>
      </c>
      <c r="X374" s="84">
        <f>M374</f>
        <v>0</v>
      </c>
      <c r="Y374" s="40">
        <v>0</v>
      </c>
      <c r="Z374" s="41"/>
    </row>
    <row r="375" spans="1:26" ht="21" customHeight="1" x14ac:dyDescent="0.15">
      <c r="A375" s="75"/>
      <c r="B375" s="83"/>
      <c r="C375" s="83"/>
      <c r="D375" s="102" t="s">
        <v>154</v>
      </c>
      <c r="E375" s="102"/>
      <c r="F375" s="103">
        <f>'중기사용료 목록'!$G$6</f>
        <v>27950</v>
      </c>
      <c r="G375" s="103"/>
      <c r="H375" s="72" t="s">
        <v>150</v>
      </c>
      <c r="I375" s="102">
        <f>G372</f>
        <v>4.5999999999999999E-2</v>
      </c>
      <c r="J375" s="102"/>
      <c r="K375" s="83" t="s">
        <v>157</v>
      </c>
      <c r="L375" s="72" t="s">
        <v>151</v>
      </c>
      <c r="M375" s="103">
        <f>TRUNC(F375*I375,0)</f>
        <v>1285</v>
      </c>
      <c r="N375" s="103"/>
      <c r="O375" s="83" t="s">
        <v>161</v>
      </c>
      <c r="P375" s="83"/>
      <c r="Q375" s="83"/>
      <c r="R375" s="83"/>
      <c r="S375" s="83"/>
      <c r="T375" s="83"/>
      <c r="U375" s="83"/>
      <c r="V375" s="40">
        <f>SUM(W375:Y375)</f>
        <v>1285</v>
      </c>
      <c r="W375" s="40">
        <v>0</v>
      </c>
      <c r="X375" s="84">
        <v>0</v>
      </c>
      <c r="Y375" s="40">
        <f>M375</f>
        <v>1285</v>
      </c>
      <c r="Z375" s="41"/>
    </row>
    <row r="376" spans="1:26" ht="21" customHeight="1" x14ac:dyDescent="0.15">
      <c r="A376" s="75" t="s">
        <v>128</v>
      </c>
      <c r="B376" s="83"/>
      <c r="C376" s="83"/>
      <c r="D376" s="83"/>
      <c r="E376" s="83"/>
      <c r="F376" s="83"/>
      <c r="G376" s="83"/>
      <c r="H376" s="83"/>
      <c r="I376" s="83"/>
      <c r="J376" s="83"/>
      <c r="K376" s="83"/>
      <c r="L376" s="72"/>
      <c r="M376" s="83"/>
      <c r="N376" s="83"/>
      <c r="O376" s="83"/>
      <c r="P376" s="83"/>
      <c r="Q376" s="83"/>
      <c r="R376" s="83"/>
      <c r="S376" s="83"/>
      <c r="T376" s="83"/>
      <c r="U376" s="83"/>
      <c r="V376" s="40">
        <f>SUM(W376:Y376)</f>
        <v>1285</v>
      </c>
      <c r="W376" s="40">
        <f>SUM(W373:W375)</f>
        <v>0</v>
      </c>
      <c r="X376" s="40">
        <f>SUM(X373:X375)</f>
        <v>0</v>
      </c>
      <c r="Y376" s="40">
        <f>SUM(Y373:Y375)</f>
        <v>1285</v>
      </c>
      <c r="Z376" s="41"/>
    </row>
    <row r="377" spans="1:26" ht="21" customHeight="1" x14ac:dyDescent="0.15">
      <c r="A377" s="75"/>
      <c r="B377" s="83"/>
      <c r="C377" s="83"/>
      <c r="D377" s="83"/>
      <c r="E377" s="83"/>
      <c r="F377" s="83"/>
      <c r="G377" s="83"/>
      <c r="H377" s="83"/>
      <c r="I377" s="83"/>
      <c r="J377" s="83"/>
      <c r="K377" s="83"/>
      <c r="L377" s="72"/>
      <c r="M377" s="83"/>
      <c r="N377" s="83"/>
      <c r="O377" s="83"/>
      <c r="P377" s="83"/>
      <c r="Q377" s="83"/>
      <c r="R377" s="83"/>
      <c r="S377" s="83"/>
      <c r="T377" s="83"/>
      <c r="U377" s="83"/>
      <c r="V377" s="40"/>
      <c r="W377" s="40"/>
      <c r="X377" s="84"/>
      <c r="Y377" s="40"/>
      <c r="Z377" s="41"/>
    </row>
    <row r="378" spans="1:26" ht="21" customHeight="1" x14ac:dyDescent="0.15">
      <c r="A378" s="75" t="s">
        <v>277</v>
      </c>
      <c r="B378" s="83"/>
      <c r="C378" s="83"/>
      <c r="D378" s="83"/>
      <c r="E378" s="83"/>
      <c r="F378" s="83"/>
      <c r="G378" s="102">
        <v>4.5999999999999999E-2</v>
      </c>
      <c r="H378" s="102"/>
      <c r="I378" s="83" t="s">
        <v>157</v>
      </c>
      <c r="J378" s="83"/>
      <c r="K378" s="83"/>
      <c r="L378" s="83"/>
      <c r="M378" s="83"/>
      <c r="N378" s="83"/>
      <c r="O378" s="83"/>
      <c r="P378" s="83"/>
      <c r="Q378" s="83"/>
      <c r="R378" s="83"/>
      <c r="S378" s="83"/>
      <c r="T378" s="83"/>
      <c r="U378" s="83"/>
      <c r="V378" s="40"/>
      <c r="W378" s="40"/>
      <c r="X378" s="84"/>
      <c r="Y378" s="40"/>
      <c r="Z378" s="41"/>
    </row>
    <row r="379" spans="1:26" ht="21" customHeight="1" x14ac:dyDescent="0.15">
      <c r="A379" s="75"/>
      <c r="B379" s="83"/>
      <c r="C379" s="83"/>
      <c r="D379" s="102" t="s">
        <v>152</v>
      </c>
      <c r="E379" s="102"/>
      <c r="F379" s="103">
        <f>'중기사용료 목록'!$E$7</f>
        <v>32496</v>
      </c>
      <c r="G379" s="103"/>
      <c r="H379" s="72" t="s">
        <v>150</v>
      </c>
      <c r="I379" s="102">
        <f>G378</f>
        <v>4.5999999999999999E-2</v>
      </c>
      <c r="J379" s="102"/>
      <c r="K379" s="83" t="s">
        <v>157</v>
      </c>
      <c r="L379" s="72" t="s">
        <v>151</v>
      </c>
      <c r="M379" s="103">
        <f>TRUNC(F379*I379,0)</f>
        <v>1494</v>
      </c>
      <c r="N379" s="103"/>
      <c r="O379" s="83" t="s">
        <v>161</v>
      </c>
      <c r="P379" s="83"/>
      <c r="Q379" s="83"/>
      <c r="R379" s="83"/>
      <c r="S379" s="83"/>
      <c r="T379" s="83"/>
      <c r="U379" s="83"/>
      <c r="V379" s="40">
        <f>SUM(W379:Y379)</f>
        <v>1494</v>
      </c>
      <c r="W379" s="40">
        <f>M379</f>
        <v>1494</v>
      </c>
      <c r="X379" s="84">
        <v>0</v>
      </c>
      <c r="Y379" s="40">
        <v>0</v>
      </c>
      <c r="Z379" s="41"/>
    </row>
    <row r="380" spans="1:26" ht="21" customHeight="1" x14ac:dyDescent="0.15">
      <c r="A380" s="75"/>
      <c r="B380" s="83"/>
      <c r="C380" s="83"/>
      <c r="D380" s="102" t="s">
        <v>153</v>
      </c>
      <c r="E380" s="102"/>
      <c r="F380" s="103">
        <f>'중기사용료 목록'!$F$7</f>
        <v>44299</v>
      </c>
      <c r="G380" s="103"/>
      <c r="H380" s="72" t="s">
        <v>150</v>
      </c>
      <c r="I380" s="102">
        <f>G378</f>
        <v>4.5999999999999999E-2</v>
      </c>
      <c r="J380" s="102"/>
      <c r="K380" s="83" t="s">
        <v>157</v>
      </c>
      <c r="L380" s="72" t="s">
        <v>151</v>
      </c>
      <c r="M380" s="103">
        <f>TRUNC(F380*I380,0)</f>
        <v>2037</v>
      </c>
      <c r="N380" s="103"/>
      <c r="O380" s="83" t="s">
        <v>161</v>
      </c>
      <c r="P380" s="83"/>
      <c r="Q380" s="83"/>
      <c r="R380" s="83"/>
      <c r="S380" s="83"/>
      <c r="T380" s="83"/>
      <c r="U380" s="83"/>
      <c r="V380" s="40">
        <f>SUM(W380:Y380)</f>
        <v>2037</v>
      </c>
      <c r="W380" s="40">
        <v>0</v>
      </c>
      <c r="X380" s="84">
        <f>M380</f>
        <v>2037</v>
      </c>
      <c r="Y380" s="40">
        <v>0</v>
      </c>
      <c r="Z380" s="41"/>
    </row>
    <row r="381" spans="1:26" ht="21" customHeight="1" x14ac:dyDescent="0.15">
      <c r="A381" s="75"/>
      <c r="B381" s="83"/>
      <c r="C381" s="83"/>
      <c r="D381" s="102" t="s">
        <v>154</v>
      </c>
      <c r="E381" s="102"/>
      <c r="F381" s="103">
        <f>'중기사용료 목록'!$G$7</f>
        <v>7107</v>
      </c>
      <c r="G381" s="103"/>
      <c r="H381" s="72" t="s">
        <v>150</v>
      </c>
      <c r="I381" s="102">
        <f>G378</f>
        <v>4.5999999999999999E-2</v>
      </c>
      <c r="J381" s="102"/>
      <c r="K381" s="83" t="s">
        <v>157</v>
      </c>
      <c r="L381" s="72" t="s">
        <v>151</v>
      </c>
      <c r="M381" s="103">
        <f>TRUNC(F381*I381,0)</f>
        <v>326</v>
      </c>
      <c r="N381" s="103"/>
      <c r="O381" s="83" t="s">
        <v>161</v>
      </c>
      <c r="P381" s="83"/>
      <c r="Q381" s="83"/>
      <c r="R381" s="83"/>
      <c r="S381" s="83"/>
      <c r="T381" s="83"/>
      <c r="U381" s="83"/>
      <c r="V381" s="40">
        <f>SUM(W381:Y381)</f>
        <v>326</v>
      </c>
      <c r="W381" s="40">
        <v>0</v>
      </c>
      <c r="X381" s="84">
        <v>0</v>
      </c>
      <c r="Y381" s="40">
        <f>M381</f>
        <v>326</v>
      </c>
      <c r="Z381" s="41"/>
    </row>
    <row r="382" spans="1:26" ht="21" customHeight="1" x14ac:dyDescent="0.15">
      <c r="A382" s="75" t="s">
        <v>128</v>
      </c>
      <c r="B382" s="83"/>
      <c r="C382" s="83"/>
      <c r="D382" s="83"/>
      <c r="E382" s="83"/>
      <c r="F382" s="83"/>
      <c r="G382" s="83"/>
      <c r="H382" s="83"/>
      <c r="I382" s="83"/>
      <c r="J382" s="83"/>
      <c r="K382" s="83"/>
      <c r="L382" s="72"/>
      <c r="M382" s="83"/>
      <c r="N382" s="83"/>
      <c r="O382" s="83"/>
      <c r="P382" s="83"/>
      <c r="Q382" s="83"/>
      <c r="R382" s="83"/>
      <c r="S382" s="83"/>
      <c r="T382" s="83"/>
      <c r="U382" s="83"/>
      <c r="V382" s="40">
        <f>SUM(W382:Y382)</f>
        <v>3857</v>
      </c>
      <c r="W382" s="40">
        <f>SUM(W379:W381)</f>
        <v>1494</v>
      </c>
      <c r="X382" s="40">
        <f>SUM(X379:X381)</f>
        <v>2037</v>
      </c>
      <c r="Y382" s="40">
        <f>SUM(Y379:Y381)</f>
        <v>326</v>
      </c>
      <c r="Z382" s="41"/>
    </row>
    <row r="383" spans="1:26" ht="21" customHeight="1" x14ac:dyDescent="0.15">
      <c r="A383" s="75"/>
      <c r="B383" s="83"/>
      <c r="C383" s="83"/>
      <c r="D383" s="83"/>
      <c r="E383" s="83"/>
      <c r="F383" s="83"/>
      <c r="G383" s="83"/>
      <c r="H383" s="83"/>
      <c r="I383" s="83"/>
      <c r="J383" s="83"/>
      <c r="K383" s="83"/>
      <c r="L383" s="72"/>
      <c r="M383" s="83"/>
      <c r="N383" s="83"/>
      <c r="O383" s="83"/>
      <c r="P383" s="83"/>
      <c r="Q383" s="83"/>
      <c r="R383" s="83"/>
      <c r="S383" s="83"/>
      <c r="T383" s="83"/>
      <c r="U383" s="83"/>
      <c r="V383" s="40"/>
      <c r="W383" s="40"/>
      <c r="X383" s="84"/>
      <c r="Y383" s="40"/>
      <c r="Z383" s="41"/>
    </row>
    <row r="384" spans="1:26" ht="21" customHeight="1" x14ac:dyDescent="0.15">
      <c r="A384" s="75" t="s">
        <v>278</v>
      </c>
      <c r="B384" s="83"/>
      <c r="C384" s="83"/>
      <c r="D384" s="83"/>
      <c r="E384" s="83"/>
      <c r="F384" s="83"/>
      <c r="G384" s="102">
        <v>4.5999999999999999E-2</v>
      </c>
      <c r="H384" s="102"/>
      <c r="I384" s="83" t="s">
        <v>157</v>
      </c>
      <c r="J384" s="83"/>
      <c r="K384" s="83"/>
      <c r="L384" s="83"/>
      <c r="M384" s="83"/>
      <c r="N384" s="83"/>
      <c r="O384" s="83"/>
      <c r="P384" s="83"/>
      <c r="Q384" s="83"/>
      <c r="R384" s="83"/>
      <c r="S384" s="83"/>
      <c r="T384" s="83"/>
      <c r="U384" s="83"/>
      <c r="V384" s="40"/>
      <c r="W384" s="40"/>
      <c r="X384" s="84"/>
      <c r="Y384" s="40"/>
      <c r="Z384" s="41"/>
    </row>
    <row r="385" spans="1:26" ht="21" customHeight="1" x14ac:dyDescent="0.15">
      <c r="A385" s="75"/>
      <c r="B385" s="83"/>
      <c r="C385" s="83"/>
      <c r="D385" s="102" t="s">
        <v>152</v>
      </c>
      <c r="E385" s="102"/>
      <c r="F385" s="103">
        <f>'중기사용료 목록'!$E$8</f>
        <v>10949</v>
      </c>
      <c r="G385" s="103"/>
      <c r="H385" s="72" t="s">
        <v>150</v>
      </c>
      <c r="I385" s="102">
        <f>G384</f>
        <v>4.5999999999999999E-2</v>
      </c>
      <c r="J385" s="102"/>
      <c r="K385" s="83" t="s">
        <v>157</v>
      </c>
      <c r="L385" s="72" t="s">
        <v>151</v>
      </c>
      <c r="M385" s="103">
        <f>TRUNC(F385*I385,0)</f>
        <v>503</v>
      </c>
      <c r="N385" s="103"/>
      <c r="O385" s="83" t="s">
        <v>161</v>
      </c>
      <c r="P385" s="83"/>
      <c r="Q385" s="83"/>
      <c r="R385" s="83"/>
      <c r="S385" s="83"/>
      <c r="T385" s="83"/>
      <c r="U385" s="83"/>
      <c r="V385" s="40">
        <f>SUM(W385:Y385)</f>
        <v>503</v>
      </c>
      <c r="W385" s="40">
        <f>M385</f>
        <v>503</v>
      </c>
      <c r="X385" s="84">
        <v>0</v>
      </c>
      <c r="Y385" s="40">
        <v>0</v>
      </c>
      <c r="Z385" s="41"/>
    </row>
    <row r="386" spans="1:26" ht="21" customHeight="1" x14ac:dyDescent="0.15">
      <c r="A386" s="75"/>
      <c r="B386" s="83"/>
      <c r="C386" s="83"/>
      <c r="D386" s="102" t="s">
        <v>153</v>
      </c>
      <c r="E386" s="102"/>
      <c r="F386" s="103">
        <f>'중기사용료 목록'!$F$8</f>
        <v>28571</v>
      </c>
      <c r="G386" s="103"/>
      <c r="H386" s="72" t="s">
        <v>150</v>
      </c>
      <c r="I386" s="102">
        <f>G384</f>
        <v>4.5999999999999999E-2</v>
      </c>
      <c r="J386" s="102"/>
      <c r="K386" s="83" t="s">
        <v>157</v>
      </c>
      <c r="L386" s="72" t="s">
        <v>151</v>
      </c>
      <c r="M386" s="103">
        <f>TRUNC(F386*I386,0)</f>
        <v>1314</v>
      </c>
      <c r="N386" s="103"/>
      <c r="O386" s="83" t="s">
        <v>161</v>
      </c>
      <c r="P386" s="83"/>
      <c r="Q386" s="83"/>
      <c r="R386" s="83"/>
      <c r="S386" s="83"/>
      <c r="T386" s="83"/>
      <c r="U386" s="83"/>
      <c r="V386" s="40">
        <f>SUM(W386:Y386)</f>
        <v>1314</v>
      </c>
      <c r="W386" s="40">
        <v>0</v>
      </c>
      <c r="X386" s="84">
        <f>M386</f>
        <v>1314</v>
      </c>
      <c r="Y386" s="40">
        <v>0</v>
      </c>
      <c r="Z386" s="41"/>
    </row>
    <row r="387" spans="1:26" ht="21" customHeight="1" x14ac:dyDescent="0.15">
      <c r="A387" s="75"/>
      <c r="B387" s="83"/>
      <c r="C387" s="83"/>
      <c r="D387" s="102" t="s">
        <v>154</v>
      </c>
      <c r="E387" s="102"/>
      <c r="F387" s="103">
        <f>'중기사용료 목록'!$G$8</f>
        <v>4183</v>
      </c>
      <c r="G387" s="103"/>
      <c r="H387" s="72" t="s">
        <v>150</v>
      </c>
      <c r="I387" s="102">
        <f>G384</f>
        <v>4.5999999999999999E-2</v>
      </c>
      <c r="J387" s="102"/>
      <c r="K387" s="83" t="s">
        <v>157</v>
      </c>
      <c r="L387" s="72" t="s">
        <v>151</v>
      </c>
      <c r="M387" s="103">
        <f>TRUNC(F387*I387,0)</f>
        <v>192</v>
      </c>
      <c r="N387" s="103"/>
      <c r="O387" s="83" t="s">
        <v>161</v>
      </c>
      <c r="P387" s="83"/>
      <c r="Q387" s="83"/>
      <c r="R387" s="83"/>
      <c r="S387" s="83"/>
      <c r="T387" s="83"/>
      <c r="U387" s="83"/>
      <c r="V387" s="40">
        <f>SUM(W387:Y387)</f>
        <v>192</v>
      </c>
      <c r="W387" s="40">
        <v>0</v>
      </c>
      <c r="X387" s="84">
        <v>0</v>
      </c>
      <c r="Y387" s="40">
        <f>M387</f>
        <v>192</v>
      </c>
      <c r="Z387" s="41"/>
    </row>
    <row r="388" spans="1:26" ht="21" customHeight="1" x14ac:dyDescent="0.15">
      <c r="A388" s="75" t="s">
        <v>128</v>
      </c>
      <c r="B388" s="83"/>
      <c r="C388" s="83"/>
      <c r="D388" s="83"/>
      <c r="E388" s="83"/>
      <c r="F388" s="83"/>
      <c r="G388" s="83"/>
      <c r="H388" s="83"/>
      <c r="I388" s="83"/>
      <c r="J388" s="83"/>
      <c r="K388" s="83"/>
      <c r="L388" s="72"/>
      <c r="M388" s="83"/>
      <c r="N388" s="83"/>
      <c r="O388" s="83"/>
      <c r="P388" s="83"/>
      <c r="Q388" s="83"/>
      <c r="R388" s="83"/>
      <c r="S388" s="83"/>
      <c r="T388" s="83"/>
      <c r="U388" s="83"/>
      <c r="V388" s="40">
        <f>SUM(W388:Y388)</f>
        <v>2009</v>
      </c>
      <c r="W388" s="40">
        <f>SUM(W385:W387)</f>
        <v>503</v>
      </c>
      <c r="X388" s="40">
        <f>SUM(X385:X387)</f>
        <v>1314</v>
      </c>
      <c r="Y388" s="40">
        <f>SUM(Y385:Y387)</f>
        <v>192</v>
      </c>
      <c r="Z388" s="41"/>
    </row>
    <row r="389" spans="1:26" ht="21" customHeight="1" x14ac:dyDescent="0.15">
      <c r="A389" s="75"/>
      <c r="B389" s="83"/>
      <c r="C389" s="83"/>
      <c r="D389" s="83"/>
      <c r="E389" s="83"/>
      <c r="F389" s="83"/>
      <c r="G389" s="83"/>
      <c r="H389" s="83"/>
      <c r="I389" s="83"/>
      <c r="J389" s="83"/>
      <c r="K389" s="83"/>
      <c r="L389" s="72"/>
      <c r="M389" s="83"/>
      <c r="N389" s="83"/>
      <c r="O389" s="83"/>
      <c r="P389" s="83"/>
      <c r="Q389" s="83"/>
      <c r="R389" s="83"/>
      <c r="S389" s="83"/>
      <c r="T389" s="83"/>
      <c r="U389" s="83"/>
      <c r="V389" s="40"/>
      <c r="W389" s="40"/>
      <c r="X389" s="84"/>
      <c r="Y389" s="40"/>
      <c r="Z389" s="41"/>
    </row>
    <row r="390" spans="1:26" ht="21" customHeight="1" x14ac:dyDescent="0.15">
      <c r="A390" s="75" t="s">
        <v>214</v>
      </c>
      <c r="B390" s="83"/>
      <c r="C390" s="83"/>
      <c r="D390" s="83"/>
      <c r="E390" s="83"/>
      <c r="F390" s="83"/>
      <c r="G390" s="102">
        <v>6.6000000000000003E-2</v>
      </c>
      <c r="H390" s="102"/>
      <c r="I390" s="83" t="s">
        <v>157</v>
      </c>
      <c r="J390" s="83"/>
      <c r="K390" s="83"/>
      <c r="L390" s="83"/>
      <c r="M390" s="83"/>
      <c r="N390" s="83"/>
      <c r="O390" s="83"/>
      <c r="P390" s="83"/>
      <c r="Q390" s="83"/>
      <c r="R390" s="83"/>
      <c r="S390" s="83"/>
      <c r="T390" s="83"/>
      <c r="U390" s="83"/>
      <c r="V390" s="40"/>
      <c r="W390" s="40"/>
      <c r="X390" s="84"/>
      <c r="Y390" s="40"/>
      <c r="Z390" s="41"/>
    </row>
    <row r="391" spans="1:26" ht="21" customHeight="1" x14ac:dyDescent="0.15">
      <c r="A391" s="75"/>
      <c r="B391" s="83"/>
      <c r="C391" s="83"/>
      <c r="D391" s="102" t="s">
        <v>152</v>
      </c>
      <c r="E391" s="102"/>
      <c r="F391" s="103">
        <f>'중기사용료 목록'!$E$9</f>
        <v>6211</v>
      </c>
      <c r="G391" s="103"/>
      <c r="H391" s="72" t="s">
        <v>150</v>
      </c>
      <c r="I391" s="102">
        <f>G390</f>
        <v>6.6000000000000003E-2</v>
      </c>
      <c r="J391" s="102"/>
      <c r="K391" s="83" t="s">
        <v>157</v>
      </c>
      <c r="L391" s="72" t="s">
        <v>151</v>
      </c>
      <c r="M391" s="103">
        <f>TRUNC(F391*I391,0)</f>
        <v>409</v>
      </c>
      <c r="N391" s="103"/>
      <c r="O391" s="83" t="s">
        <v>161</v>
      </c>
      <c r="P391" s="83"/>
      <c r="Q391" s="83"/>
      <c r="R391" s="83"/>
      <c r="S391" s="83"/>
      <c r="T391" s="83"/>
      <c r="U391" s="83"/>
      <c r="V391" s="40">
        <f>SUM(W391:Y391)</f>
        <v>409</v>
      </c>
      <c r="W391" s="40">
        <f>M391</f>
        <v>409</v>
      </c>
      <c r="X391" s="84">
        <v>0</v>
      </c>
      <c r="Y391" s="40">
        <v>0</v>
      </c>
      <c r="Z391" s="41"/>
    </row>
    <row r="392" spans="1:26" ht="21" customHeight="1" x14ac:dyDescent="0.15">
      <c r="A392" s="75"/>
      <c r="B392" s="83"/>
      <c r="C392" s="83"/>
      <c r="D392" s="102" t="s">
        <v>153</v>
      </c>
      <c r="E392" s="102"/>
      <c r="F392" s="103">
        <f>'중기사용료 목록'!$F$9</f>
        <v>36224</v>
      </c>
      <c r="G392" s="103"/>
      <c r="H392" s="72" t="s">
        <v>150</v>
      </c>
      <c r="I392" s="102">
        <f>G390</f>
        <v>6.6000000000000003E-2</v>
      </c>
      <c r="J392" s="102"/>
      <c r="K392" s="83" t="s">
        <v>157</v>
      </c>
      <c r="L392" s="72" t="s">
        <v>151</v>
      </c>
      <c r="M392" s="103">
        <f>TRUNC(F392*I392,0)</f>
        <v>2390</v>
      </c>
      <c r="N392" s="103"/>
      <c r="O392" s="83" t="s">
        <v>161</v>
      </c>
      <c r="P392" s="83"/>
      <c r="Q392" s="83"/>
      <c r="R392" s="83"/>
      <c r="S392" s="83"/>
      <c r="T392" s="83"/>
      <c r="U392" s="83"/>
      <c r="V392" s="40">
        <f>SUM(W392:Y392)</f>
        <v>2390</v>
      </c>
      <c r="W392" s="40">
        <v>0</v>
      </c>
      <c r="X392" s="84">
        <f>M392</f>
        <v>2390</v>
      </c>
      <c r="Y392" s="40">
        <v>0</v>
      </c>
      <c r="Z392" s="41"/>
    </row>
    <row r="393" spans="1:26" ht="21" customHeight="1" x14ac:dyDescent="0.15">
      <c r="A393" s="75"/>
      <c r="B393" s="83"/>
      <c r="C393" s="83"/>
      <c r="D393" s="102" t="s">
        <v>154</v>
      </c>
      <c r="E393" s="102"/>
      <c r="F393" s="103">
        <f>'중기사용료 목록'!$G$9</f>
        <v>9326</v>
      </c>
      <c r="G393" s="103"/>
      <c r="H393" s="72" t="s">
        <v>150</v>
      </c>
      <c r="I393" s="102">
        <f>G390</f>
        <v>6.6000000000000003E-2</v>
      </c>
      <c r="J393" s="102"/>
      <c r="K393" s="83" t="s">
        <v>157</v>
      </c>
      <c r="L393" s="72" t="s">
        <v>151</v>
      </c>
      <c r="M393" s="103">
        <f>TRUNC(F393*I393,0)</f>
        <v>615</v>
      </c>
      <c r="N393" s="103"/>
      <c r="O393" s="83" t="s">
        <v>161</v>
      </c>
      <c r="P393" s="83"/>
      <c r="Q393" s="83"/>
      <c r="R393" s="83"/>
      <c r="S393" s="83"/>
      <c r="T393" s="83"/>
      <c r="U393" s="83"/>
      <c r="V393" s="40">
        <f>SUM(W393:Y393)</f>
        <v>615</v>
      </c>
      <c r="W393" s="40">
        <v>0</v>
      </c>
      <c r="X393" s="84">
        <v>0</v>
      </c>
      <c r="Y393" s="40">
        <f>M393</f>
        <v>615</v>
      </c>
      <c r="Z393" s="41"/>
    </row>
    <row r="394" spans="1:26" ht="21" customHeight="1" x14ac:dyDescent="0.15">
      <c r="A394" s="75" t="s">
        <v>128</v>
      </c>
      <c r="B394" s="83"/>
      <c r="C394" s="83"/>
      <c r="D394" s="83"/>
      <c r="E394" s="83"/>
      <c r="F394" s="83"/>
      <c r="G394" s="83"/>
      <c r="H394" s="83"/>
      <c r="I394" s="83"/>
      <c r="J394" s="83"/>
      <c r="K394" s="83"/>
      <c r="L394" s="72"/>
      <c r="M394" s="83"/>
      <c r="N394" s="83"/>
      <c r="O394" s="83"/>
      <c r="P394" s="83"/>
      <c r="Q394" s="83"/>
      <c r="R394" s="83"/>
      <c r="S394" s="83"/>
      <c r="T394" s="83"/>
      <c r="U394" s="83"/>
      <c r="V394" s="40">
        <f>SUM(W394:Y394)</f>
        <v>3414</v>
      </c>
      <c r="W394" s="40">
        <f>SUM(W391:W393)</f>
        <v>409</v>
      </c>
      <c r="X394" s="40">
        <f>SUM(X391:X393)</f>
        <v>2390</v>
      </c>
      <c r="Y394" s="40">
        <f>SUM(Y391:Y393)</f>
        <v>615</v>
      </c>
      <c r="Z394" s="41"/>
    </row>
    <row r="395" spans="1:26" ht="21" customHeight="1" x14ac:dyDescent="0.15">
      <c r="A395" s="75"/>
      <c r="B395" s="83"/>
      <c r="C395" s="83"/>
      <c r="D395" s="83"/>
      <c r="E395" s="83"/>
      <c r="F395" s="83"/>
      <c r="G395" s="83"/>
      <c r="H395" s="83"/>
      <c r="I395" s="83"/>
      <c r="J395" s="83"/>
      <c r="K395" s="83"/>
      <c r="L395" s="72"/>
      <c r="M395" s="83"/>
      <c r="N395" s="83"/>
      <c r="O395" s="83"/>
      <c r="P395" s="83"/>
      <c r="Q395" s="83"/>
      <c r="R395" s="83"/>
      <c r="S395" s="83"/>
      <c r="T395" s="83"/>
      <c r="U395" s="83"/>
      <c r="V395" s="40"/>
      <c r="W395" s="40"/>
      <c r="X395" s="84"/>
      <c r="Y395" s="40"/>
      <c r="Z395" s="41"/>
    </row>
    <row r="396" spans="1:26" ht="21" customHeight="1" x14ac:dyDescent="0.15">
      <c r="A396" s="75" t="s">
        <v>279</v>
      </c>
      <c r="B396" s="83"/>
      <c r="C396" s="83"/>
      <c r="D396" s="83"/>
      <c r="E396" s="83"/>
      <c r="F396" s="83"/>
      <c r="G396" s="102">
        <v>4.5999999999999999E-2</v>
      </c>
      <c r="H396" s="102"/>
      <c r="I396" s="83" t="s">
        <v>157</v>
      </c>
      <c r="J396" s="83"/>
      <c r="K396" s="83"/>
      <c r="L396" s="83"/>
      <c r="M396" s="83"/>
      <c r="N396" s="83"/>
      <c r="O396" s="83"/>
      <c r="P396" s="83"/>
      <c r="Q396" s="83"/>
      <c r="R396" s="83"/>
      <c r="S396" s="83"/>
      <c r="T396" s="83"/>
      <c r="U396" s="83"/>
      <c r="V396" s="40"/>
      <c r="W396" s="40"/>
      <c r="X396" s="84"/>
      <c r="Y396" s="40"/>
      <c r="Z396" s="41"/>
    </row>
    <row r="397" spans="1:26" ht="21" customHeight="1" x14ac:dyDescent="0.15">
      <c r="A397" s="75"/>
      <c r="B397" s="83"/>
      <c r="C397" s="83"/>
      <c r="D397" s="102" t="s">
        <v>152</v>
      </c>
      <c r="E397" s="102"/>
      <c r="F397" s="103">
        <f>'중기사용료 목록'!$E$10</f>
        <v>12403</v>
      </c>
      <c r="G397" s="103"/>
      <c r="H397" s="72" t="s">
        <v>150</v>
      </c>
      <c r="I397" s="102">
        <f>G396</f>
        <v>4.5999999999999999E-2</v>
      </c>
      <c r="J397" s="102"/>
      <c r="K397" s="83" t="s">
        <v>157</v>
      </c>
      <c r="L397" s="72" t="s">
        <v>151</v>
      </c>
      <c r="M397" s="103">
        <f>TRUNC(F397*I397,0)</f>
        <v>570</v>
      </c>
      <c r="N397" s="103"/>
      <c r="O397" s="83" t="s">
        <v>161</v>
      </c>
      <c r="P397" s="83"/>
      <c r="Q397" s="83"/>
      <c r="R397" s="83"/>
      <c r="S397" s="83"/>
      <c r="T397" s="83"/>
      <c r="U397" s="83"/>
      <c r="V397" s="40">
        <f>SUM(W397:Y397)</f>
        <v>570</v>
      </c>
      <c r="W397" s="40">
        <f>M397</f>
        <v>570</v>
      </c>
      <c r="X397" s="84">
        <v>0</v>
      </c>
      <c r="Y397" s="40">
        <v>0</v>
      </c>
      <c r="Z397" s="41"/>
    </row>
    <row r="398" spans="1:26" ht="21" customHeight="1" x14ac:dyDescent="0.15">
      <c r="A398" s="75"/>
      <c r="B398" s="83"/>
      <c r="C398" s="83"/>
      <c r="D398" s="102" t="s">
        <v>153</v>
      </c>
      <c r="E398" s="102"/>
      <c r="F398" s="103">
        <f>'중기사용료 목록'!$F$10</f>
        <v>36224</v>
      </c>
      <c r="G398" s="103"/>
      <c r="H398" s="72" t="s">
        <v>150</v>
      </c>
      <c r="I398" s="102">
        <f>G396</f>
        <v>4.5999999999999999E-2</v>
      </c>
      <c r="J398" s="102"/>
      <c r="K398" s="83" t="s">
        <v>157</v>
      </c>
      <c r="L398" s="72" t="s">
        <v>151</v>
      </c>
      <c r="M398" s="103">
        <f>TRUNC(F398*I398,0)</f>
        <v>1666</v>
      </c>
      <c r="N398" s="103"/>
      <c r="O398" s="83" t="s">
        <v>161</v>
      </c>
      <c r="P398" s="83"/>
      <c r="Q398" s="83"/>
      <c r="R398" s="83"/>
      <c r="S398" s="83"/>
      <c r="T398" s="83"/>
      <c r="U398" s="83"/>
      <c r="V398" s="40">
        <f>SUM(W398:Y398)</f>
        <v>1666</v>
      </c>
      <c r="W398" s="40">
        <v>0</v>
      </c>
      <c r="X398" s="84">
        <f>M398</f>
        <v>1666</v>
      </c>
      <c r="Y398" s="40">
        <v>0</v>
      </c>
      <c r="Z398" s="41"/>
    </row>
    <row r="399" spans="1:26" ht="21" customHeight="1" x14ac:dyDescent="0.15">
      <c r="A399" s="75"/>
      <c r="B399" s="83"/>
      <c r="C399" s="83"/>
      <c r="D399" s="102" t="s">
        <v>154</v>
      </c>
      <c r="E399" s="102"/>
      <c r="F399" s="103">
        <f>'중기사용료 목록'!$G$10</f>
        <v>9687</v>
      </c>
      <c r="G399" s="103"/>
      <c r="H399" s="72" t="s">
        <v>150</v>
      </c>
      <c r="I399" s="102">
        <f>G396</f>
        <v>4.5999999999999999E-2</v>
      </c>
      <c r="J399" s="102"/>
      <c r="K399" s="83" t="s">
        <v>157</v>
      </c>
      <c r="L399" s="72" t="s">
        <v>151</v>
      </c>
      <c r="M399" s="103">
        <f>TRUNC(F399*I399,0)</f>
        <v>445</v>
      </c>
      <c r="N399" s="103"/>
      <c r="O399" s="83" t="s">
        <v>161</v>
      </c>
      <c r="P399" s="83"/>
      <c r="Q399" s="83"/>
      <c r="R399" s="83"/>
      <c r="S399" s="83"/>
      <c r="T399" s="83"/>
      <c r="U399" s="83"/>
      <c r="V399" s="40">
        <f>SUM(W399:Y399)</f>
        <v>445</v>
      </c>
      <c r="W399" s="40">
        <v>0</v>
      </c>
      <c r="X399" s="84">
        <v>0</v>
      </c>
      <c r="Y399" s="40">
        <f>M399</f>
        <v>445</v>
      </c>
      <c r="Z399" s="41"/>
    </row>
    <row r="400" spans="1:26" ht="21" customHeight="1" x14ac:dyDescent="0.15">
      <c r="A400" s="75" t="s">
        <v>128</v>
      </c>
      <c r="B400" s="83"/>
      <c r="C400" s="83"/>
      <c r="D400" s="83"/>
      <c r="E400" s="83"/>
      <c r="F400" s="83"/>
      <c r="G400" s="83"/>
      <c r="H400" s="83"/>
      <c r="I400" s="83"/>
      <c r="J400" s="83"/>
      <c r="K400" s="83"/>
      <c r="L400" s="72"/>
      <c r="M400" s="83"/>
      <c r="N400" s="83"/>
      <c r="O400" s="83"/>
      <c r="P400" s="83"/>
      <c r="Q400" s="83"/>
      <c r="R400" s="83"/>
      <c r="S400" s="83"/>
      <c r="T400" s="83"/>
      <c r="U400" s="83"/>
      <c r="V400" s="40">
        <f>SUM(W400:Y400)</f>
        <v>2681</v>
      </c>
      <c r="W400" s="40">
        <f>SUM(W397:W399)</f>
        <v>570</v>
      </c>
      <c r="X400" s="40">
        <f>SUM(X397:X399)</f>
        <v>1666</v>
      </c>
      <c r="Y400" s="40">
        <f>SUM(Y397:Y399)</f>
        <v>445</v>
      </c>
      <c r="Z400" s="41"/>
    </row>
    <row r="401" spans="1:26" ht="21" customHeight="1" x14ac:dyDescent="0.15">
      <c r="A401" s="75"/>
      <c r="B401" s="83"/>
      <c r="C401" s="83"/>
      <c r="D401" s="83"/>
      <c r="E401" s="83"/>
      <c r="F401" s="83"/>
      <c r="G401" s="83"/>
      <c r="H401" s="83"/>
      <c r="I401" s="83"/>
      <c r="J401" s="83"/>
      <c r="K401" s="83"/>
      <c r="L401" s="72"/>
      <c r="M401" s="83"/>
      <c r="N401" s="83"/>
      <c r="O401" s="83"/>
      <c r="P401" s="83"/>
      <c r="Q401" s="83"/>
      <c r="R401" s="83"/>
      <c r="S401" s="83"/>
      <c r="T401" s="83"/>
      <c r="U401" s="83"/>
      <c r="V401" s="40"/>
      <c r="W401" s="40"/>
      <c r="X401" s="84"/>
      <c r="Y401" s="40"/>
      <c r="Z401" s="41"/>
    </row>
    <row r="402" spans="1:26" ht="21" customHeight="1" x14ac:dyDescent="0.15">
      <c r="A402" s="75" t="s">
        <v>268</v>
      </c>
      <c r="B402" s="83"/>
      <c r="C402" s="83"/>
      <c r="D402" s="83"/>
      <c r="E402" s="83"/>
      <c r="F402" s="83"/>
      <c r="G402" s="102">
        <v>4.5999999999999999E-2</v>
      </c>
      <c r="H402" s="102"/>
      <c r="I402" s="83" t="s">
        <v>157</v>
      </c>
      <c r="J402" s="83"/>
      <c r="K402" s="83"/>
      <c r="L402" s="83"/>
      <c r="M402" s="83"/>
      <c r="N402" s="83"/>
      <c r="O402" s="83"/>
      <c r="P402" s="83"/>
      <c r="Q402" s="83"/>
      <c r="R402" s="83"/>
      <c r="S402" s="83"/>
      <c r="T402" s="83"/>
      <c r="U402" s="83"/>
      <c r="V402" s="40"/>
      <c r="W402" s="40"/>
      <c r="X402" s="84"/>
      <c r="Y402" s="40"/>
      <c r="Z402" s="41"/>
    </row>
    <row r="403" spans="1:26" ht="21" customHeight="1" x14ac:dyDescent="0.15">
      <c r="A403" s="75"/>
      <c r="B403" s="83"/>
      <c r="C403" s="83"/>
      <c r="D403" s="102" t="s">
        <v>152</v>
      </c>
      <c r="E403" s="102"/>
      <c r="F403" s="103">
        <f>'중기사용료 목록'!$E$11</f>
        <v>11205</v>
      </c>
      <c r="G403" s="103"/>
      <c r="H403" s="72" t="s">
        <v>150</v>
      </c>
      <c r="I403" s="102">
        <f>G402</f>
        <v>4.5999999999999999E-2</v>
      </c>
      <c r="J403" s="102"/>
      <c r="K403" s="83" t="s">
        <v>157</v>
      </c>
      <c r="L403" s="72" t="s">
        <v>151</v>
      </c>
      <c r="M403" s="103">
        <f>TRUNC(F403*I403,0)</f>
        <v>515</v>
      </c>
      <c r="N403" s="103"/>
      <c r="O403" s="83" t="s">
        <v>161</v>
      </c>
      <c r="P403" s="83"/>
      <c r="Q403" s="83"/>
      <c r="R403" s="83"/>
      <c r="S403" s="83"/>
      <c r="T403" s="83"/>
      <c r="U403" s="83"/>
      <c r="V403" s="40">
        <f>SUM(W403:Y403)</f>
        <v>515</v>
      </c>
      <c r="W403" s="40">
        <f>M403</f>
        <v>515</v>
      </c>
      <c r="X403" s="84">
        <v>0</v>
      </c>
      <c r="Y403" s="40">
        <v>0</v>
      </c>
      <c r="Z403" s="41"/>
    </row>
    <row r="404" spans="1:26" ht="21" customHeight="1" x14ac:dyDescent="0.15">
      <c r="A404" s="75"/>
      <c r="B404" s="83"/>
      <c r="C404" s="83"/>
      <c r="D404" s="102" t="s">
        <v>153</v>
      </c>
      <c r="E404" s="102"/>
      <c r="F404" s="103">
        <f>'중기사용료 목록'!$F$11</f>
        <v>36224</v>
      </c>
      <c r="G404" s="103"/>
      <c r="H404" s="72" t="s">
        <v>150</v>
      </c>
      <c r="I404" s="102">
        <f>G402</f>
        <v>4.5999999999999999E-2</v>
      </c>
      <c r="J404" s="102"/>
      <c r="K404" s="83" t="s">
        <v>157</v>
      </c>
      <c r="L404" s="72" t="s">
        <v>151</v>
      </c>
      <c r="M404" s="103">
        <f>TRUNC(F404*I404,0)</f>
        <v>1666</v>
      </c>
      <c r="N404" s="103"/>
      <c r="O404" s="83" t="s">
        <v>161</v>
      </c>
      <c r="P404" s="83"/>
      <c r="Q404" s="83"/>
      <c r="R404" s="83"/>
      <c r="S404" s="83"/>
      <c r="T404" s="83"/>
      <c r="U404" s="83"/>
      <c r="V404" s="40">
        <f>SUM(W404:Y404)</f>
        <v>1666</v>
      </c>
      <c r="W404" s="40">
        <v>0</v>
      </c>
      <c r="X404" s="84">
        <f>M404</f>
        <v>1666</v>
      </c>
      <c r="Y404" s="40">
        <v>0</v>
      </c>
      <c r="Z404" s="41"/>
    </row>
    <row r="405" spans="1:26" ht="21" customHeight="1" x14ac:dyDescent="0.15">
      <c r="A405" s="75"/>
      <c r="B405" s="83"/>
      <c r="C405" s="83"/>
      <c r="D405" s="102" t="s">
        <v>154</v>
      </c>
      <c r="E405" s="102"/>
      <c r="F405" s="103">
        <f>'중기사용료 목록'!$G$11</f>
        <v>7511</v>
      </c>
      <c r="G405" s="103"/>
      <c r="H405" s="72" t="s">
        <v>150</v>
      </c>
      <c r="I405" s="102">
        <f>G402</f>
        <v>4.5999999999999999E-2</v>
      </c>
      <c r="J405" s="102"/>
      <c r="K405" s="83" t="s">
        <v>157</v>
      </c>
      <c r="L405" s="72" t="s">
        <v>151</v>
      </c>
      <c r="M405" s="103">
        <f>TRUNC(F405*I405,0)</f>
        <v>345</v>
      </c>
      <c r="N405" s="103"/>
      <c r="O405" s="83" t="s">
        <v>161</v>
      </c>
      <c r="P405" s="83"/>
      <c r="Q405" s="83"/>
      <c r="R405" s="83"/>
      <c r="S405" s="83"/>
      <c r="T405" s="83"/>
      <c r="U405" s="83"/>
      <c r="V405" s="40">
        <f>SUM(W405:Y405)</f>
        <v>345</v>
      </c>
      <c r="W405" s="40">
        <v>0</v>
      </c>
      <c r="X405" s="84">
        <v>0</v>
      </c>
      <c r="Y405" s="40">
        <f>M405</f>
        <v>345</v>
      </c>
      <c r="Z405" s="41"/>
    </row>
    <row r="406" spans="1:26" ht="21" customHeight="1" x14ac:dyDescent="0.15">
      <c r="A406" s="75" t="s">
        <v>128</v>
      </c>
      <c r="B406" s="83"/>
      <c r="C406" s="83"/>
      <c r="D406" s="83"/>
      <c r="E406" s="83"/>
      <c r="F406" s="83"/>
      <c r="G406" s="83"/>
      <c r="H406" s="83"/>
      <c r="I406" s="83"/>
      <c r="J406" s="83"/>
      <c r="K406" s="83"/>
      <c r="L406" s="72"/>
      <c r="M406" s="83"/>
      <c r="N406" s="83"/>
      <c r="O406" s="83"/>
      <c r="P406" s="83"/>
      <c r="Q406" s="83"/>
      <c r="R406" s="83"/>
      <c r="S406" s="83"/>
      <c r="T406" s="83"/>
      <c r="U406" s="83"/>
      <c r="V406" s="40">
        <f>SUM(W406:Y406)</f>
        <v>2526</v>
      </c>
      <c r="W406" s="40">
        <f>SUM(W403:W405)</f>
        <v>515</v>
      </c>
      <c r="X406" s="40">
        <f>SUM(X403:X405)</f>
        <v>1666</v>
      </c>
      <c r="Y406" s="40">
        <f>SUM(Y403:Y405)</f>
        <v>345</v>
      </c>
      <c r="Z406" s="41"/>
    </row>
    <row r="407" spans="1:26" ht="21" customHeight="1" x14ac:dyDescent="0.15">
      <c r="A407" s="75"/>
      <c r="B407" s="83"/>
      <c r="C407" s="83"/>
      <c r="D407" s="83"/>
      <c r="E407" s="83"/>
      <c r="F407" s="83"/>
      <c r="G407" s="83"/>
      <c r="H407" s="83"/>
      <c r="I407" s="83"/>
      <c r="J407" s="83"/>
      <c r="K407" s="83"/>
      <c r="L407" s="83"/>
      <c r="M407" s="83"/>
      <c r="N407" s="83"/>
      <c r="O407" s="83"/>
      <c r="P407" s="83"/>
      <c r="Q407" s="83"/>
      <c r="R407" s="83"/>
      <c r="S407" s="83"/>
      <c r="T407" s="83"/>
      <c r="U407" s="83"/>
      <c r="V407" s="40"/>
      <c r="W407" s="40"/>
      <c r="X407" s="84"/>
      <c r="Y407" s="40"/>
      <c r="Z407" s="41"/>
    </row>
    <row r="408" spans="1:26" ht="21" customHeight="1" x14ac:dyDescent="0.15">
      <c r="A408" s="75" t="s">
        <v>220</v>
      </c>
      <c r="B408" s="83"/>
      <c r="C408" s="83"/>
      <c r="D408" s="83"/>
      <c r="E408" s="83"/>
      <c r="F408" s="83"/>
      <c r="G408" s="83"/>
      <c r="H408" s="83"/>
      <c r="I408" s="83"/>
      <c r="J408" s="83"/>
      <c r="K408" s="83"/>
      <c r="L408" s="83"/>
      <c r="M408" s="83"/>
      <c r="N408" s="83"/>
      <c r="O408" s="83"/>
      <c r="P408" s="83"/>
      <c r="Q408" s="83"/>
      <c r="R408" s="83"/>
      <c r="S408" s="83"/>
      <c r="T408" s="83"/>
      <c r="U408" s="83"/>
      <c r="V408" s="40"/>
      <c r="W408" s="40"/>
      <c r="X408" s="84"/>
      <c r="Y408" s="40"/>
      <c r="Z408" s="41"/>
    </row>
    <row r="409" spans="1:26" ht="21" customHeight="1" x14ac:dyDescent="0.15">
      <c r="A409" s="75" t="s">
        <v>280</v>
      </c>
      <c r="B409" s="83"/>
      <c r="C409" s="83"/>
      <c r="D409" s="102" t="s">
        <v>152</v>
      </c>
      <c r="E409" s="102"/>
      <c r="F409" s="103">
        <f>자재조서!$D$6</f>
        <v>40000</v>
      </c>
      <c r="G409" s="103"/>
      <c r="H409" s="72" t="s">
        <v>150</v>
      </c>
      <c r="I409" s="102">
        <v>8.4000000000000005E-2</v>
      </c>
      <c r="J409" s="102"/>
      <c r="K409" s="82" t="s">
        <v>233</v>
      </c>
      <c r="L409" s="72" t="s">
        <v>151</v>
      </c>
      <c r="M409" s="103">
        <f>TRUNC(F409*I409,0)</f>
        <v>3360</v>
      </c>
      <c r="N409" s="103"/>
      <c r="O409" s="83" t="s">
        <v>161</v>
      </c>
      <c r="P409" s="83"/>
      <c r="Q409" s="83"/>
      <c r="R409" s="83"/>
      <c r="S409" s="83"/>
      <c r="T409" s="83"/>
      <c r="U409" s="83"/>
      <c r="V409" s="40">
        <f>SUM(W409:Y409)</f>
        <v>3360</v>
      </c>
      <c r="W409" s="40">
        <f>M409</f>
        <v>3360</v>
      </c>
      <c r="X409" s="84">
        <v>0</v>
      </c>
      <c r="Y409" s="40">
        <v>0</v>
      </c>
      <c r="Z409" s="41"/>
    </row>
    <row r="410" spans="1:26" ht="21" customHeight="1" x14ac:dyDescent="0.15">
      <c r="A410" s="75" t="s">
        <v>128</v>
      </c>
      <c r="B410" s="83"/>
      <c r="C410" s="83"/>
      <c r="D410" s="83"/>
      <c r="E410" s="83"/>
      <c r="F410" s="83"/>
      <c r="G410" s="83"/>
      <c r="H410" s="83"/>
      <c r="I410" s="83"/>
      <c r="J410" s="83"/>
      <c r="K410" s="83"/>
      <c r="L410" s="83"/>
      <c r="M410" s="83"/>
      <c r="N410" s="83"/>
      <c r="O410" s="83"/>
      <c r="P410" s="83"/>
      <c r="Q410" s="83"/>
      <c r="R410" s="83"/>
      <c r="S410" s="83"/>
      <c r="T410" s="83"/>
      <c r="U410" s="83"/>
      <c r="V410" s="40">
        <f>SUM(W410:Y410)</f>
        <v>3360</v>
      </c>
      <c r="W410" s="40">
        <f>SUM(W409)</f>
        <v>3360</v>
      </c>
      <c r="X410" s="84">
        <f>SUM(X409)</f>
        <v>0</v>
      </c>
      <c r="Y410" s="40">
        <f>SUM(Y409)</f>
        <v>0</v>
      </c>
      <c r="Z410" s="41"/>
    </row>
    <row r="411" spans="1:26" ht="21" customHeight="1" x14ac:dyDescent="0.15">
      <c r="A411" s="75"/>
      <c r="B411" s="83"/>
      <c r="C411" s="83"/>
      <c r="D411" s="83"/>
      <c r="E411" s="83"/>
      <c r="F411" s="83"/>
      <c r="G411" s="83"/>
      <c r="H411" s="83"/>
      <c r="I411" s="83"/>
      <c r="J411" s="83"/>
      <c r="K411" s="83"/>
      <c r="L411" s="83"/>
      <c r="M411" s="83"/>
      <c r="N411" s="83"/>
      <c r="O411" s="83"/>
      <c r="P411" s="83"/>
      <c r="Q411" s="83"/>
      <c r="R411" s="83"/>
      <c r="S411" s="83"/>
      <c r="T411" s="83"/>
      <c r="U411" s="83"/>
      <c r="V411" s="40"/>
      <c r="W411" s="40"/>
      <c r="X411" s="84"/>
      <c r="Y411" s="40"/>
      <c r="Z411" s="41"/>
    </row>
    <row r="412" spans="1:26" ht="21" customHeight="1" x14ac:dyDescent="0.15">
      <c r="A412" s="75" t="s">
        <v>270</v>
      </c>
      <c r="B412" s="83"/>
      <c r="C412" s="83"/>
      <c r="D412" s="102" t="s">
        <v>152</v>
      </c>
      <c r="E412" s="102"/>
      <c r="F412" s="103">
        <f>자재조서!$D$7</f>
        <v>25000</v>
      </c>
      <c r="G412" s="103"/>
      <c r="H412" s="72" t="s">
        <v>150</v>
      </c>
      <c r="I412" s="102">
        <v>9.0999999999999998E-2</v>
      </c>
      <c r="J412" s="102"/>
      <c r="K412" s="83" t="s">
        <v>215</v>
      </c>
      <c r="L412" s="72" t="s">
        <v>151</v>
      </c>
      <c r="M412" s="103">
        <f>TRUNC(F412*I412,0)</f>
        <v>2275</v>
      </c>
      <c r="N412" s="103"/>
      <c r="O412" s="83" t="s">
        <v>161</v>
      </c>
      <c r="P412" s="83"/>
      <c r="Q412" s="83"/>
      <c r="R412" s="83"/>
      <c r="S412" s="83"/>
      <c r="T412" s="83"/>
      <c r="U412" s="83"/>
      <c r="V412" s="40">
        <f>SUM(W412:Y412)</f>
        <v>2275</v>
      </c>
      <c r="W412" s="40">
        <f>M412</f>
        <v>2275</v>
      </c>
      <c r="X412" s="84">
        <v>0</v>
      </c>
      <c r="Y412" s="40">
        <v>0</v>
      </c>
      <c r="Z412" s="41"/>
    </row>
    <row r="413" spans="1:26" ht="21" customHeight="1" x14ac:dyDescent="0.15">
      <c r="A413" s="75" t="s">
        <v>128</v>
      </c>
      <c r="B413" s="83"/>
      <c r="C413" s="83"/>
      <c r="D413" s="83"/>
      <c r="E413" s="83"/>
      <c r="F413" s="83"/>
      <c r="G413" s="83"/>
      <c r="H413" s="83"/>
      <c r="I413" s="83"/>
      <c r="J413" s="83"/>
      <c r="K413" s="83"/>
      <c r="L413" s="83"/>
      <c r="M413" s="83"/>
      <c r="N413" s="83"/>
      <c r="O413" s="83"/>
      <c r="P413" s="83"/>
      <c r="Q413" s="83"/>
      <c r="R413" s="83"/>
      <c r="S413" s="83"/>
      <c r="T413" s="83"/>
      <c r="U413" s="83"/>
      <c r="V413" s="40">
        <f>SUM(W413:Y413)</f>
        <v>2275</v>
      </c>
      <c r="W413" s="40">
        <f>SUM(W412)</f>
        <v>2275</v>
      </c>
      <c r="X413" s="84">
        <f>SUM(X412)</f>
        <v>0</v>
      </c>
      <c r="Y413" s="40">
        <f>SUM(Y412)</f>
        <v>0</v>
      </c>
      <c r="Z413" s="41"/>
    </row>
    <row r="414" spans="1:26" ht="21" customHeight="1" x14ac:dyDescent="0.15">
      <c r="A414" s="75"/>
      <c r="B414" s="83"/>
      <c r="C414" s="83"/>
      <c r="D414" s="83"/>
      <c r="E414" s="83"/>
      <c r="F414" s="83"/>
      <c r="G414" s="83"/>
      <c r="H414" s="83"/>
      <c r="I414" s="83"/>
      <c r="J414" s="83"/>
      <c r="K414" s="83"/>
      <c r="L414" s="83"/>
      <c r="M414" s="83"/>
      <c r="N414" s="83"/>
      <c r="O414" s="83"/>
      <c r="P414" s="83"/>
      <c r="Q414" s="83"/>
      <c r="R414" s="83"/>
      <c r="S414" s="83"/>
      <c r="T414" s="83"/>
      <c r="U414" s="83"/>
      <c r="V414" s="40"/>
      <c r="W414" s="40"/>
      <c r="X414" s="84"/>
      <c r="Y414" s="40"/>
      <c r="Z414" s="41"/>
    </row>
    <row r="415" spans="1:26" ht="21" customHeight="1" x14ac:dyDescent="0.15">
      <c r="A415" s="75" t="s">
        <v>273</v>
      </c>
      <c r="B415" s="83"/>
      <c r="C415" s="83"/>
      <c r="D415" s="102" t="s">
        <v>152</v>
      </c>
      <c r="E415" s="102"/>
      <c r="F415" s="103">
        <f>자재조서!$D$4</f>
        <v>18000</v>
      </c>
      <c r="G415" s="103"/>
      <c r="H415" s="72" t="s">
        <v>150</v>
      </c>
      <c r="I415" s="102">
        <v>0.09</v>
      </c>
      <c r="J415" s="102"/>
      <c r="K415" s="83" t="s">
        <v>206</v>
      </c>
      <c r="L415" s="72" t="s">
        <v>151</v>
      </c>
      <c r="M415" s="103">
        <f>TRUNC(F415*I415,0)</f>
        <v>1620</v>
      </c>
      <c r="N415" s="103"/>
      <c r="O415" s="83" t="s">
        <v>161</v>
      </c>
      <c r="P415" s="83"/>
      <c r="Q415" s="83"/>
      <c r="R415" s="83"/>
      <c r="S415" s="83"/>
      <c r="T415" s="83"/>
      <c r="U415" s="83"/>
      <c r="V415" s="40">
        <f>SUM(W415:Y415)</f>
        <v>1620</v>
      </c>
      <c r="W415" s="40">
        <f>M415</f>
        <v>1620</v>
      </c>
      <c r="X415" s="84">
        <v>0</v>
      </c>
      <c r="Y415" s="40">
        <v>0</v>
      </c>
      <c r="Z415" s="41"/>
    </row>
    <row r="416" spans="1:26" ht="21" customHeight="1" x14ac:dyDescent="0.15">
      <c r="A416" s="75" t="s">
        <v>128</v>
      </c>
      <c r="B416" s="83"/>
      <c r="C416" s="83"/>
      <c r="D416" s="83"/>
      <c r="E416" s="83"/>
      <c r="F416" s="83"/>
      <c r="G416" s="83"/>
      <c r="H416" s="83"/>
      <c r="I416" s="83"/>
      <c r="J416" s="83"/>
      <c r="K416" s="83"/>
      <c r="L416" s="83"/>
      <c r="M416" s="83"/>
      <c r="N416" s="83"/>
      <c r="O416" s="83"/>
      <c r="P416" s="83"/>
      <c r="Q416" s="83"/>
      <c r="R416" s="83"/>
      <c r="S416" s="83"/>
      <c r="T416" s="83"/>
      <c r="U416" s="83"/>
      <c r="V416" s="40">
        <f>SUM(W416:Y416)</f>
        <v>1620</v>
      </c>
      <c r="W416" s="40">
        <f>SUM(W415)</f>
        <v>1620</v>
      </c>
      <c r="X416" s="84">
        <f>SUM(X415)</f>
        <v>0</v>
      </c>
      <c r="Y416" s="40">
        <f>SUM(Y415)</f>
        <v>0</v>
      </c>
      <c r="Z416" s="41"/>
    </row>
    <row r="417" spans="1:27" ht="21" customHeight="1" x14ac:dyDescent="0.15">
      <c r="A417" s="75"/>
      <c r="B417" s="83"/>
      <c r="C417" s="83"/>
      <c r="D417" s="83"/>
      <c r="E417" s="83"/>
      <c r="F417" s="83"/>
      <c r="G417" s="83"/>
      <c r="H417" s="83"/>
      <c r="I417" s="83"/>
      <c r="J417" s="83"/>
      <c r="K417" s="83"/>
      <c r="L417" s="83"/>
      <c r="M417" s="83"/>
      <c r="N417" s="83"/>
      <c r="O417" s="83"/>
      <c r="P417" s="83"/>
      <c r="Q417" s="83"/>
      <c r="R417" s="83"/>
      <c r="S417" s="83"/>
      <c r="T417" s="83"/>
      <c r="U417" s="83"/>
      <c r="V417" s="40"/>
      <c r="W417" s="40"/>
      <c r="X417" s="84"/>
      <c r="Y417" s="40"/>
      <c r="Z417" s="41"/>
    </row>
    <row r="418" spans="1:27" ht="21" customHeight="1" x14ac:dyDescent="0.15">
      <c r="A418" s="75" t="s">
        <v>158</v>
      </c>
      <c r="B418" s="83"/>
      <c r="C418" s="83"/>
      <c r="D418" s="83"/>
      <c r="E418" s="83" t="s">
        <v>159</v>
      </c>
      <c r="F418" s="83"/>
      <c r="G418" s="83">
        <v>3</v>
      </c>
      <c r="H418" s="72" t="s">
        <v>43</v>
      </c>
      <c r="I418" s="83"/>
      <c r="J418" s="83"/>
      <c r="K418" s="83"/>
      <c r="L418" s="72"/>
      <c r="M418" s="83"/>
      <c r="N418" s="83"/>
      <c r="O418" s="83"/>
      <c r="P418" s="83"/>
      <c r="Q418" s="83"/>
      <c r="R418" s="83"/>
      <c r="S418" s="83"/>
      <c r="T418" s="83"/>
      <c r="U418" s="83"/>
      <c r="V418" s="40"/>
      <c r="W418" s="40"/>
      <c r="X418" s="84"/>
      <c r="Y418" s="40"/>
      <c r="Z418" s="41"/>
    </row>
    <row r="419" spans="1:27" ht="21" customHeight="1" x14ac:dyDescent="0.15">
      <c r="A419" s="75"/>
      <c r="B419" s="83"/>
      <c r="C419" s="83"/>
      <c r="D419" s="102" t="s">
        <v>9</v>
      </c>
      <c r="E419" s="102"/>
      <c r="F419" s="103">
        <f>M409+M412+M415</f>
        <v>7255</v>
      </c>
      <c r="G419" s="103"/>
      <c r="H419" s="72" t="s">
        <v>150</v>
      </c>
      <c r="I419" s="102">
        <f>G418</f>
        <v>3</v>
      </c>
      <c r="J419" s="102"/>
      <c r="K419" s="83" t="s">
        <v>43</v>
      </c>
      <c r="L419" s="72" t="s">
        <v>151</v>
      </c>
      <c r="M419" s="103">
        <f>TRUNC(F419*I419%,0)</f>
        <v>217</v>
      </c>
      <c r="N419" s="103"/>
      <c r="O419" s="83" t="s">
        <v>161</v>
      </c>
      <c r="P419" s="83"/>
      <c r="Q419" s="83"/>
      <c r="R419" s="83"/>
      <c r="S419" s="83"/>
      <c r="T419" s="83"/>
      <c r="U419" s="83"/>
      <c r="V419" s="40">
        <f>SUM(W419:Y419)</f>
        <v>217</v>
      </c>
      <c r="W419" s="40">
        <f>M419</f>
        <v>217</v>
      </c>
      <c r="X419" s="84">
        <v>0</v>
      </c>
      <c r="Y419" s="40">
        <v>0</v>
      </c>
      <c r="Z419" s="41"/>
    </row>
    <row r="420" spans="1:27" ht="21" customHeight="1" x14ac:dyDescent="0.15">
      <c r="A420" s="42" t="s">
        <v>128</v>
      </c>
      <c r="B420" s="73"/>
      <c r="C420" s="73"/>
      <c r="D420" s="73"/>
      <c r="E420" s="73"/>
      <c r="F420" s="73"/>
      <c r="G420" s="73"/>
      <c r="H420" s="73"/>
      <c r="I420" s="73"/>
      <c r="J420" s="73"/>
      <c r="K420" s="73"/>
      <c r="L420" s="73"/>
      <c r="M420" s="73"/>
      <c r="N420" s="73"/>
      <c r="O420" s="73"/>
      <c r="P420" s="73"/>
      <c r="Q420" s="73"/>
      <c r="R420" s="73"/>
      <c r="S420" s="73"/>
      <c r="T420" s="73"/>
      <c r="U420" s="73"/>
      <c r="V420" s="43">
        <f>SUM(W420:Y420)</f>
        <v>217</v>
      </c>
      <c r="W420" s="43">
        <f>SUM(W419)</f>
        <v>217</v>
      </c>
      <c r="X420" s="74">
        <f>SUM(X419)</f>
        <v>0</v>
      </c>
      <c r="Y420" s="43">
        <f>SUM(Y419)</f>
        <v>0</v>
      </c>
      <c r="Z420" s="44"/>
    </row>
    <row r="421" spans="1:27" ht="21" customHeight="1" x14ac:dyDescent="0.15">
      <c r="A421" s="104">
        <f>A306+1</f>
        <v>6</v>
      </c>
      <c r="B421" s="105"/>
      <c r="C421" s="55"/>
      <c r="D421" s="55" t="s">
        <v>308</v>
      </c>
      <c r="E421" s="55"/>
      <c r="F421" s="55"/>
      <c r="G421" s="55" t="s">
        <v>312</v>
      </c>
      <c r="H421" s="55"/>
      <c r="I421" s="55"/>
      <c r="J421" s="55"/>
      <c r="K421" s="55"/>
      <c r="L421" s="55"/>
      <c r="M421" s="55"/>
      <c r="N421" s="55"/>
      <c r="O421" s="55"/>
      <c r="P421" s="55"/>
      <c r="Q421" s="55"/>
      <c r="R421" s="55"/>
      <c r="S421" s="55"/>
      <c r="T421" s="55" t="s">
        <v>218</v>
      </c>
      <c r="U421" s="55"/>
      <c r="V421" s="39">
        <f>SUM(W421:Y421)</f>
        <v>50211</v>
      </c>
      <c r="W421" s="39">
        <f>W426+W430+W434+W438+W442+W446+W449+W452+W456+W462+W466+W470+W474+W478+W485+W491+W497+W503+W509+W515+W521+W525+W528+W531+W535</f>
        <v>19108</v>
      </c>
      <c r="X421" s="39">
        <f>X426+X430+X434+X438+X442+X446+X449+X452+X456+X462+X466+X470+X474+X478+X485+X491+X497+X503+X509+X515+X521+X525+X528+X531+X535</f>
        <v>27296</v>
      </c>
      <c r="Y421" s="39">
        <f>Y426+Y430+Y434+Y438+Y442+Y446+Y449+Y452+Y456+Y462+Y466+Y470+Y474+Y478+Y485+Y491+Y497+Y503+Y509+Y515+Y521+Y525+Y528+Y531+Y535</f>
        <v>3807</v>
      </c>
      <c r="Z421" s="54"/>
      <c r="AA421" s="38" t="str">
        <f>IF(W421+X421+Y421=V421,"O.K","N.G")</f>
        <v>O.K</v>
      </c>
    </row>
    <row r="422" spans="1:27" ht="21" customHeight="1" x14ac:dyDescent="0.15">
      <c r="A422" s="75" t="s">
        <v>283</v>
      </c>
      <c r="B422" s="83"/>
      <c r="C422" s="83"/>
      <c r="D422" s="83"/>
      <c r="E422" s="83"/>
      <c r="F422" s="83"/>
      <c r="G422" s="83"/>
      <c r="H422" s="83"/>
      <c r="I422" s="83"/>
      <c r="J422" s="83"/>
      <c r="K422" s="83"/>
      <c r="L422" s="83"/>
      <c r="M422" s="83"/>
      <c r="N422" s="83"/>
      <c r="O422" s="83"/>
      <c r="P422" s="83"/>
      <c r="Q422" s="83"/>
      <c r="R422" s="83"/>
      <c r="S422" s="83"/>
      <c r="T422" s="83"/>
      <c r="U422" s="83"/>
      <c r="V422" s="40"/>
      <c r="W422" s="40"/>
      <c r="X422" s="84"/>
      <c r="Y422" s="40"/>
      <c r="Z422" s="41" t="s">
        <v>217</v>
      </c>
    </row>
    <row r="423" spans="1:27" ht="21" customHeight="1" x14ac:dyDescent="0.15">
      <c r="A423" s="75" t="s">
        <v>266</v>
      </c>
      <c r="B423" s="83"/>
      <c r="C423" s="83"/>
      <c r="D423" s="83"/>
      <c r="E423" s="83"/>
      <c r="F423" s="83"/>
      <c r="G423" s="83"/>
      <c r="H423" s="83"/>
      <c r="I423" s="83"/>
      <c r="J423" s="83"/>
      <c r="K423" s="83"/>
      <c r="L423" s="83"/>
      <c r="M423" s="83"/>
      <c r="N423" s="83"/>
      <c r="O423" s="83"/>
      <c r="P423" s="83"/>
      <c r="Q423" s="83"/>
      <c r="R423" s="83"/>
      <c r="S423" s="83"/>
      <c r="T423" s="83"/>
      <c r="U423" s="83"/>
      <c r="V423" s="40"/>
      <c r="W423" s="40"/>
      <c r="X423" s="84"/>
      <c r="Y423" s="40"/>
      <c r="Z423" s="41"/>
    </row>
    <row r="424" spans="1:27" ht="21" customHeight="1" x14ac:dyDescent="0.15">
      <c r="A424" s="75" t="s">
        <v>208</v>
      </c>
      <c r="B424" s="83"/>
      <c r="C424" s="83"/>
      <c r="D424" s="83"/>
      <c r="E424" s="83"/>
      <c r="F424" s="83"/>
      <c r="G424" s="102">
        <v>4.0000000000000001E-3</v>
      </c>
      <c r="H424" s="102"/>
      <c r="I424" s="83" t="s">
        <v>41</v>
      </c>
      <c r="J424" s="83"/>
      <c r="K424" s="83"/>
      <c r="L424" s="83"/>
      <c r="M424" s="83"/>
      <c r="N424" s="83"/>
      <c r="O424" s="83"/>
      <c r="P424" s="83"/>
      <c r="Q424" s="83"/>
      <c r="R424" s="83"/>
      <c r="S424" s="83"/>
      <c r="T424" s="83"/>
      <c r="U424" s="83"/>
      <c r="V424" s="40"/>
      <c r="W424" s="40"/>
      <c r="X424" s="84"/>
      <c r="Y424" s="40"/>
      <c r="Z424" s="41" t="s">
        <v>265</v>
      </c>
    </row>
    <row r="425" spans="1:27" ht="21" customHeight="1" x14ac:dyDescent="0.15">
      <c r="A425" s="75"/>
      <c r="B425" s="83"/>
      <c r="C425" s="83"/>
      <c r="D425" s="102" t="s">
        <v>153</v>
      </c>
      <c r="E425" s="102"/>
      <c r="F425" s="103">
        <f>시중노임단가!$C$10</f>
        <v>180013</v>
      </c>
      <c r="G425" s="103"/>
      <c r="H425" s="72" t="s">
        <v>150</v>
      </c>
      <c r="I425" s="102">
        <f>G424</f>
        <v>4.0000000000000001E-3</v>
      </c>
      <c r="J425" s="102"/>
      <c r="K425" s="83" t="s">
        <v>41</v>
      </c>
      <c r="L425" s="72" t="s">
        <v>151</v>
      </c>
      <c r="M425" s="103">
        <f>TRUNC(F425*I425,0)</f>
        <v>720</v>
      </c>
      <c r="N425" s="103"/>
      <c r="O425" s="83" t="s">
        <v>161</v>
      </c>
      <c r="P425" s="83"/>
      <c r="Q425" s="83"/>
      <c r="R425" s="83"/>
      <c r="S425" s="83"/>
      <c r="T425" s="83"/>
      <c r="U425" s="83"/>
      <c r="V425" s="40">
        <f>SUM(W425:Y425)</f>
        <v>720</v>
      </c>
      <c r="W425" s="40"/>
      <c r="X425" s="84">
        <f>M425</f>
        <v>720</v>
      </c>
      <c r="Y425" s="40"/>
      <c r="Z425" s="41"/>
    </row>
    <row r="426" spans="1:27" ht="21" customHeight="1" x14ac:dyDescent="0.15">
      <c r="A426" s="75" t="s">
        <v>128</v>
      </c>
      <c r="B426" s="83"/>
      <c r="C426" s="83"/>
      <c r="D426" s="83"/>
      <c r="E426" s="83"/>
      <c r="F426" s="83"/>
      <c r="G426" s="83"/>
      <c r="H426" s="83"/>
      <c r="I426" s="83"/>
      <c r="J426" s="83"/>
      <c r="K426" s="83"/>
      <c r="L426" s="83"/>
      <c r="M426" s="83"/>
      <c r="N426" s="83"/>
      <c r="O426" s="83"/>
      <c r="P426" s="83"/>
      <c r="Q426" s="83"/>
      <c r="R426" s="83"/>
      <c r="S426" s="83"/>
      <c r="T426" s="83"/>
      <c r="U426" s="83"/>
      <c r="V426" s="40">
        <f>SUM(W426:Y426)</f>
        <v>720</v>
      </c>
      <c r="W426" s="40">
        <f>SUM(W425)</f>
        <v>0</v>
      </c>
      <c r="X426" s="84">
        <f>SUM(X425)</f>
        <v>720</v>
      </c>
      <c r="Y426" s="40">
        <f>SUM(Y425)</f>
        <v>0</v>
      </c>
      <c r="Z426" s="41"/>
    </row>
    <row r="427" spans="1:27" ht="21" customHeight="1" x14ac:dyDescent="0.15">
      <c r="A427" s="75"/>
      <c r="B427" s="83"/>
      <c r="C427" s="83"/>
      <c r="D427" s="83"/>
      <c r="E427" s="83"/>
      <c r="F427" s="83"/>
      <c r="G427" s="83"/>
      <c r="H427" s="83"/>
      <c r="I427" s="83"/>
      <c r="J427" s="83"/>
      <c r="K427" s="83"/>
      <c r="L427" s="83"/>
      <c r="M427" s="83"/>
      <c r="N427" s="83"/>
      <c r="O427" s="83"/>
      <c r="P427" s="83"/>
      <c r="Q427" s="83"/>
      <c r="R427" s="83"/>
      <c r="S427" s="83"/>
      <c r="T427" s="83"/>
      <c r="U427" s="83"/>
      <c r="V427" s="40"/>
      <c r="W427" s="40"/>
      <c r="X427" s="84"/>
      <c r="Y427" s="40"/>
      <c r="Z427" s="41"/>
    </row>
    <row r="428" spans="1:27" ht="21" customHeight="1" x14ac:dyDescent="0.15">
      <c r="A428" s="75" t="s">
        <v>209</v>
      </c>
      <c r="B428" s="83"/>
      <c r="C428" s="83"/>
      <c r="D428" s="83"/>
      <c r="E428" s="83"/>
      <c r="F428" s="83"/>
      <c r="G428" s="102">
        <v>2.1000000000000001E-2</v>
      </c>
      <c r="H428" s="102"/>
      <c r="I428" s="83" t="s">
        <v>41</v>
      </c>
      <c r="J428" s="83"/>
      <c r="K428" s="83"/>
      <c r="L428" s="83"/>
      <c r="M428" s="83"/>
      <c r="N428" s="83"/>
      <c r="O428" s="83"/>
      <c r="P428" s="83"/>
      <c r="Q428" s="83"/>
      <c r="R428" s="83"/>
      <c r="S428" s="83"/>
      <c r="T428" s="83"/>
      <c r="U428" s="83"/>
      <c r="V428" s="40"/>
      <c r="W428" s="40"/>
      <c r="X428" s="84"/>
      <c r="Y428" s="40"/>
      <c r="Z428" s="41"/>
    </row>
    <row r="429" spans="1:27" ht="21" customHeight="1" x14ac:dyDescent="0.15">
      <c r="A429" s="75"/>
      <c r="B429" s="83"/>
      <c r="C429" s="83"/>
      <c r="D429" s="102" t="s">
        <v>153</v>
      </c>
      <c r="E429" s="102"/>
      <c r="F429" s="103">
        <f>시중노임단가!$C$11</f>
        <v>179203</v>
      </c>
      <c r="G429" s="103"/>
      <c r="H429" s="72" t="s">
        <v>150</v>
      </c>
      <c r="I429" s="102">
        <f>G428</f>
        <v>2.1000000000000001E-2</v>
      </c>
      <c r="J429" s="102"/>
      <c r="K429" s="83" t="s">
        <v>41</v>
      </c>
      <c r="L429" s="72" t="s">
        <v>151</v>
      </c>
      <c r="M429" s="103">
        <f>TRUNC(F429*I429,0)</f>
        <v>3763</v>
      </c>
      <c r="N429" s="103"/>
      <c r="O429" s="83" t="s">
        <v>161</v>
      </c>
      <c r="P429" s="83"/>
      <c r="Q429" s="83"/>
      <c r="R429" s="83"/>
      <c r="S429" s="83"/>
      <c r="T429" s="83"/>
      <c r="U429" s="83"/>
      <c r="V429" s="40">
        <f>SUM(W429:Y429)</f>
        <v>3763</v>
      </c>
      <c r="W429" s="40"/>
      <c r="X429" s="84">
        <f>M429</f>
        <v>3763</v>
      </c>
      <c r="Y429" s="40"/>
      <c r="Z429" s="41"/>
    </row>
    <row r="430" spans="1:27" ht="21" customHeight="1" x14ac:dyDescent="0.15">
      <c r="A430" s="75" t="s">
        <v>128</v>
      </c>
      <c r="B430" s="83"/>
      <c r="C430" s="83"/>
      <c r="D430" s="83"/>
      <c r="E430" s="83"/>
      <c r="F430" s="83"/>
      <c r="G430" s="83"/>
      <c r="H430" s="83"/>
      <c r="I430" s="83"/>
      <c r="J430" s="83"/>
      <c r="K430" s="83"/>
      <c r="L430" s="83"/>
      <c r="M430" s="83"/>
      <c r="N430" s="83"/>
      <c r="O430" s="83"/>
      <c r="P430" s="83"/>
      <c r="Q430" s="83"/>
      <c r="R430" s="83"/>
      <c r="S430" s="83"/>
      <c r="T430" s="83"/>
      <c r="U430" s="83"/>
      <c r="V430" s="40">
        <f>SUM(W430:Y430)</f>
        <v>3763</v>
      </c>
      <c r="W430" s="40">
        <f>SUM(W429)</f>
        <v>0</v>
      </c>
      <c r="X430" s="84">
        <f>SUM(X429)</f>
        <v>3763</v>
      </c>
      <c r="Y430" s="40">
        <f>SUM(Y429)</f>
        <v>0</v>
      </c>
      <c r="Z430" s="41"/>
    </row>
    <row r="431" spans="1:27" ht="21" customHeight="1" x14ac:dyDescent="0.15">
      <c r="A431" s="75"/>
      <c r="B431" s="83"/>
      <c r="C431" s="83"/>
      <c r="D431" s="83"/>
      <c r="E431" s="83"/>
      <c r="F431" s="83"/>
      <c r="G431" s="83"/>
      <c r="H431" s="83"/>
      <c r="I431" s="83"/>
      <c r="J431" s="83"/>
      <c r="K431" s="83"/>
      <c r="L431" s="83"/>
      <c r="M431" s="83"/>
      <c r="N431" s="83"/>
      <c r="O431" s="83"/>
      <c r="P431" s="83"/>
      <c r="Q431" s="83"/>
      <c r="R431" s="83"/>
      <c r="S431" s="83"/>
      <c r="T431" s="83"/>
      <c r="U431" s="83"/>
      <c r="V431" s="40"/>
      <c r="W431" s="40"/>
      <c r="X431" s="84"/>
      <c r="Y431" s="40"/>
      <c r="Z431" s="41"/>
    </row>
    <row r="432" spans="1:27" ht="21" customHeight="1" x14ac:dyDescent="0.15">
      <c r="A432" s="75" t="s">
        <v>211</v>
      </c>
      <c r="B432" s="83"/>
      <c r="C432" s="83"/>
      <c r="D432" s="83"/>
      <c r="E432" s="83"/>
      <c r="F432" s="83"/>
      <c r="G432" s="102">
        <v>3.1E-2</v>
      </c>
      <c r="H432" s="102"/>
      <c r="I432" s="83" t="s">
        <v>41</v>
      </c>
      <c r="J432" s="83"/>
      <c r="K432" s="83"/>
      <c r="L432" s="83"/>
      <c r="M432" s="83"/>
      <c r="N432" s="83"/>
      <c r="O432" s="83"/>
      <c r="P432" s="83"/>
      <c r="Q432" s="83"/>
      <c r="R432" s="83"/>
      <c r="S432" s="83"/>
      <c r="T432" s="83"/>
      <c r="U432" s="83"/>
      <c r="V432" s="40"/>
      <c r="W432" s="40"/>
      <c r="X432" s="84"/>
      <c r="Y432" s="40"/>
      <c r="Z432" s="41"/>
    </row>
    <row r="433" spans="1:26" ht="21" customHeight="1" x14ac:dyDescent="0.15">
      <c r="A433" s="75"/>
      <c r="B433" s="83"/>
      <c r="C433" s="83"/>
      <c r="D433" s="102" t="s">
        <v>153</v>
      </c>
      <c r="E433" s="102"/>
      <c r="F433" s="103">
        <f>시중노임단가!$C$12</f>
        <v>141096</v>
      </c>
      <c r="G433" s="103"/>
      <c r="H433" s="72" t="s">
        <v>150</v>
      </c>
      <c r="I433" s="102">
        <f>G432</f>
        <v>3.1E-2</v>
      </c>
      <c r="J433" s="102"/>
      <c r="K433" s="83" t="s">
        <v>41</v>
      </c>
      <c r="L433" s="72" t="s">
        <v>151</v>
      </c>
      <c r="M433" s="103">
        <f>TRUNC(F433*I433,0)</f>
        <v>4373</v>
      </c>
      <c r="N433" s="103"/>
      <c r="O433" s="83" t="s">
        <v>161</v>
      </c>
      <c r="P433" s="83"/>
      <c r="Q433" s="83"/>
      <c r="R433" s="83"/>
      <c r="S433" s="83"/>
      <c r="T433" s="83"/>
      <c r="U433" s="83"/>
      <c r="V433" s="40">
        <f>SUM(W433:Y433)</f>
        <v>4373</v>
      </c>
      <c r="W433" s="40"/>
      <c r="X433" s="84">
        <f>M433</f>
        <v>4373</v>
      </c>
      <c r="Y433" s="40"/>
      <c r="Z433" s="41"/>
    </row>
    <row r="434" spans="1:26" ht="21" customHeight="1" x14ac:dyDescent="0.15">
      <c r="A434" s="75" t="s">
        <v>128</v>
      </c>
      <c r="B434" s="83"/>
      <c r="C434" s="83"/>
      <c r="D434" s="83"/>
      <c r="E434" s="83"/>
      <c r="F434" s="83"/>
      <c r="G434" s="83"/>
      <c r="H434" s="83"/>
      <c r="I434" s="83"/>
      <c r="J434" s="83"/>
      <c r="K434" s="83"/>
      <c r="L434" s="83"/>
      <c r="M434" s="83"/>
      <c r="N434" s="83"/>
      <c r="O434" s="83"/>
      <c r="P434" s="83"/>
      <c r="Q434" s="83"/>
      <c r="R434" s="83"/>
      <c r="S434" s="83"/>
      <c r="T434" s="83"/>
      <c r="U434" s="83"/>
      <c r="V434" s="40">
        <f>SUM(W434:Y434)</f>
        <v>4373</v>
      </c>
      <c r="W434" s="40">
        <f>SUM(W433)</f>
        <v>0</v>
      </c>
      <c r="X434" s="84">
        <f>SUM(X433)</f>
        <v>4373</v>
      </c>
      <c r="Y434" s="40">
        <f>SUM(Y433)</f>
        <v>0</v>
      </c>
      <c r="Z434" s="41"/>
    </row>
    <row r="435" spans="1:26" ht="21" customHeight="1" x14ac:dyDescent="0.15">
      <c r="A435" s="75"/>
      <c r="B435" s="83"/>
      <c r="C435" s="83"/>
      <c r="D435" s="83"/>
      <c r="E435" s="83"/>
      <c r="F435" s="83"/>
      <c r="G435" s="83"/>
      <c r="H435" s="83"/>
      <c r="I435" s="83"/>
      <c r="J435" s="83"/>
      <c r="K435" s="83"/>
      <c r="L435" s="83"/>
      <c r="M435" s="83"/>
      <c r="N435" s="83"/>
      <c r="O435" s="83"/>
      <c r="P435" s="83"/>
      <c r="Q435" s="83"/>
      <c r="R435" s="83"/>
      <c r="S435" s="83"/>
      <c r="T435" s="83"/>
      <c r="U435" s="83"/>
      <c r="V435" s="40"/>
      <c r="W435" s="40"/>
      <c r="X435" s="84"/>
      <c r="Y435" s="40"/>
      <c r="Z435" s="41"/>
    </row>
    <row r="436" spans="1:26" ht="21" customHeight="1" x14ac:dyDescent="0.15">
      <c r="A436" s="75" t="s">
        <v>284</v>
      </c>
      <c r="B436" s="83"/>
      <c r="C436" s="83"/>
      <c r="D436" s="83"/>
      <c r="E436" s="83"/>
      <c r="F436" s="83"/>
      <c r="G436" s="102">
        <v>8.9999999999999993E-3</v>
      </c>
      <c r="H436" s="102"/>
      <c r="I436" s="83" t="s">
        <v>41</v>
      </c>
      <c r="J436" s="83"/>
      <c r="K436" s="83"/>
      <c r="L436" s="83"/>
      <c r="M436" s="83"/>
      <c r="N436" s="83"/>
      <c r="O436" s="83"/>
      <c r="P436" s="83"/>
      <c r="Q436" s="83"/>
      <c r="R436" s="83"/>
      <c r="S436" s="83"/>
      <c r="T436" s="83"/>
      <c r="U436" s="83"/>
      <c r="V436" s="40"/>
      <c r="W436" s="40"/>
      <c r="X436" s="84"/>
      <c r="Y436" s="40"/>
      <c r="Z436" s="41"/>
    </row>
    <row r="437" spans="1:26" ht="21" customHeight="1" x14ac:dyDescent="0.15">
      <c r="A437" s="75"/>
      <c r="B437" s="83"/>
      <c r="C437" s="83"/>
      <c r="D437" s="102" t="s">
        <v>153</v>
      </c>
      <c r="E437" s="102"/>
      <c r="F437" s="103">
        <f>시중노임단가!$C$20</f>
        <v>173250</v>
      </c>
      <c r="G437" s="103"/>
      <c r="H437" s="72" t="s">
        <v>150</v>
      </c>
      <c r="I437" s="102">
        <f>G436</f>
        <v>8.9999999999999993E-3</v>
      </c>
      <c r="J437" s="102"/>
      <c r="K437" s="83" t="s">
        <v>41</v>
      </c>
      <c r="L437" s="72" t="s">
        <v>151</v>
      </c>
      <c r="M437" s="103">
        <f>TRUNC(F437*I437,0)</f>
        <v>1559</v>
      </c>
      <c r="N437" s="103"/>
      <c r="O437" s="83" t="s">
        <v>161</v>
      </c>
      <c r="P437" s="83"/>
      <c r="Q437" s="83"/>
      <c r="R437" s="83"/>
      <c r="S437" s="83"/>
      <c r="T437" s="83"/>
      <c r="U437" s="83"/>
      <c r="V437" s="40">
        <f>SUM(W437:Y437)</f>
        <v>1559</v>
      </c>
      <c r="W437" s="40"/>
      <c r="X437" s="84">
        <f>M437</f>
        <v>1559</v>
      </c>
      <c r="Y437" s="40"/>
      <c r="Z437" s="41"/>
    </row>
    <row r="438" spans="1:26" ht="21" customHeight="1" x14ac:dyDescent="0.15">
      <c r="A438" s="75" t="s">
        <v>128</v>
      </c>
      <c r="B438" s="83"/>
      <c r="C438" s="83"/>
      <c r="D438" s="83"/>
      <c r="E438" s="83"/>
      <c r="F438" s="83"/>
      <c r="G438" s="83"/>
      <c r="H438" s="83"/>
      <c r="I438" s="83"/>
      <c r="J438" s="83"/>
      <c r="K438" s="83"/>
      <c r="L438" s="83"/>
      <c r="M438" s="83"/>
      <c r="N438" s="83"/>
      <c r="O438" s="83"/>
      <c r="P438" s="83"/>
      <c r="Q438" s="83"/>
      <c r="R438" s="83"/>
      <c r="S438" s="83"/>
      <c r="T438" s="83"/>
      <c r="U438" s="83"/>
      <c r="V438" s="40">
        <f>SUM(W438:Y438)</f>
        <v>1559</v>
      </c>
      <c r="W438" s="40">
        <f>SUM(W437)</f>
        <v>0</v>
      </c>
      <c r="X438" s="84">
        <f>SUM(X437)</f>
        <v>1559</v>
      </c>
      <c r="Y438" s="40">
        <f>SUM(Y437)</f>
        <v>0</v>
      </c>
      <c r="Z438" s="41"/>
    </row>
    <row r="439" spans="1:26" ht="21" customHeight="1" x14ac:dyDescent="0.15">
      <c r="A439" s="75"/>
      <c r="B439" s="83"/>
      <c r="C439" s="83"/>
      <c r="D439" s="83"/>
      <c r="E439" s="83"/>
      <c r="F439" s="83"/>
      <c r="G439" s="83"/>
      <c r="H439" s="83"/>
      <c r="I439" s="83"/>
      <c r="J439" s="83"/>
      <c r="K439" s="83"/>
      <c r="L439" s="83"/>
      <c r="M439" s="83"/>
      <c r="N439" s="83"/>
      <c r="O439" s="83"/>
      <c r="P439" s="83"/>
      <c r="Q439" s="83"/>
      <c r="R439" s="83"/>
      <c r="S439" s="83"/>
      <c r="T439" s="83"/>
      <c r="U439" s="83"/>
      <c r="V439" s="40"/>
      <c r="W439" s="40"/>
      <c r="X439" s="84"/>
      <c r="Y439" s="40"/>
      <c r="Z439" s="41"/>
    </row>
    <row r="440" spans="1:26" ht="21" customHeight="1" x14ac:dyDescent="0.15">
      <c r="A440" s="75" t="s">
        <v>216</v>
      </c>
      <c r="B440" s="83"/>
      <c r="C440" s="83"/>
      <c r="D440" s="83"/>
      <c r="E440" s="83" t="s">
        <v>160</v>
      </c>
      <c r="F440" s="83"/>
      <c r="G440" s="83">
        <v>2</v>
      </c>
      <c r="H440" s="72" t="s">
        <v>43</v>
      </c>
      <c r="I440" s="83"/>
      <c r="J440" s="83"/>
      <c r="K440" s="83"/>
      <c r="L440" s="72"/>
      <c r="M440" s="83"/>
      <c r="N440" s="83"/>
      <c r="O440" s="83"/>
      <c r="P440" s="83"/>
      <c r="Q440" s="83"/>
      <c r="R440" s="83"/>
      <c r="S440" s="83"/>
      <c r="T440" s="83"/>
      <c r="U440" s="83"/>
      <c r="V440" s="40"/>
      <c r="W440" s="40"/>
      <c r="X440" s="84"/>
      <c r="Y440" s="40"/>
      <c r="Z440" s="41"/>
    </row>
    <row r="441" spans="1:26" ht="21" customHeight="1" x14ac:dyDescent="0.15">
      <c r="A441" s="75"/>
      <c r="B441" s="83"/>
      <c r="C441" s="83"/>
      <c r="D441" s="102" t="s">
        <v>9</v>
      </c>
      <c r="E441" s="102"/>
      <c r="F441" s="103">
        <f>M437+M433+M429+M425</f>
        <v>10415</v>
      </c>
      <c r="G441" s="103"/>
      <c r="H441" s="72" t="s">
        <v>150</v>
      </c>
      <c r="I441" s="102">
        <f>G440</f>
        <v>2</v>
      </c>
      <c r="J441" s="102"/>
      <c r="K441" s="83" t="s">
        <v>43</v>
      </c>
      <c r="L441" s="72" t="s">
        <v>151</v>
      </c>
      <c r="M441" s="103">
        <f>TRUNC(F441*I441%,0)</f>
        <v>208</v>
      </c>
      <c r="N441" s="103"/>
      <c r="O441" s="83" t="s">
        <v>161</v>
      </c>
      <c r="P441" s="83"/>
      <c r="Q441" s="83"/>
      <c r="R441" s="83"/>
      <c r="S441" s="83"/>
      <c r="T441" s="83"/>
      <c r="U441" s="83"/>
      <c r="V441" s="40">
        <f>SUM(W441:Y441)</f>
        <v>208</v>
      </c>
      <c r="W441" s="40">
        <f>M441</f>
        <v>208</v>
      </c>
      <c r="X441" s="84">
        <v>0</v>
      </c>
      <c r="Y441" s="40">
        <v>0</v>
      </c>
      <c r="Z441" s="41"/>
    </row>
    <row r="442" spans="1:26" ht="21" customHeight="1" x14ac:dyDescent="0.15">
      <c r="A442" s="75" t="s">
        <v>128</v>
      </c>
      <c r="B442" s="83"/>
      <c r="C442" s="83"/>
      <c r="D442" s="83"/>
      <c r="E442" s="83"/>
      <c r="F442" s="83"/>
      <c r="G442" s="83"/>
      <c r="H442" s="83"/>
      <c r="I442" s="83"/>
      <c r="J442" s="83"/>
      <c r="K442" s="83"/>
      <c r="L442" s="83"/>
      <c r="M442" s="83"/>
      <c r="N442" s="83"/>
      <c r="O442" s="83"/>
      <c r="P442" s="83"/>
      <c r="Q442" s="83"/>
      <c r="R442" s="83"/>
      <c r="S442" s="83"/>
      <c r="T442" s="83"/>
      <c r="U442" s="78"/>
      <c r="V442" s="40">
        <f>SUM(W442:Y442)</f>
        <v>208</v>
      </c>
      <c r="W442" s="40">
        <f>SUM(W441)</f>
        <v>208</v>
      </c>
      <c r="X442" s="40">
        <f>SUM(X441)</f>
        <v>0</v>
      </c>
      <c r="Y442" s="40">
        <f>SUM(Y441)</f>
        <v>0</v>
      </c>
      <c r="Z442" s="80"/>
    </row>
    <row r="443" spans="1:26" ht="21" customHeight="1" x14ac:dyDescent="0.15">
      <c r="A443" s="75"/>
      <c r="B443" s="83"/>
      <c r="C443" s="83"/>
      <c r="D443" s="83"/>
      <c r="E443" s="83"/>
      <c r="F443" s="83"/>
      <c r="G443" s="83"/>
      <c r="H443" s="83"/>
      <c r="I443" s="83"/>
      <c r="J443" s="83"/>
      <c r="K443" s="83"/>
      <c r="L443" s="83"/>
      <c r="M443" s="83"/>
      <c r="N443" s="83"/>
      <c r="O443" s="83"/>
      <c r="P443" s="83"/>
      <c r="Q443" s="83"/>
      <c r="R443" s="83"/>
      <c r="S443" s="83"/>
      <c r="T443" s="83"/>
      <c r="U443" s="83"/>
      <c r="V443" s="40"/>
      <c r="W443" s="79"/>
      <c r="X443" s="40"/>
      <c r="Y443" s="40"/>
      <c r="Z443" s="80"/>
    </row>
    <row r="444" spans="1:26" ht="21" customHeight="1" x14ac:dyDescent="0.15">
      <c r="A444" s="75" t="s">
        <v>285</v>
      </c>
      <c r="B444" s="83"/>
      <c r="C444" s="83"/>
      <c r="D444" s="83"/>
      <c r="E444" s="83"/>
      <c r="F444" s="83"/>
      <c r="G444" s="83"/>
      <c r="H444" s="83"/>
      <c r="I444" s="83"/>
      <c r="J444" s="83"/>
      <c r="K444" s="83"/>
      <c r="L444" s="83"/>
      <c r="M444" s="83"/>
      <c r="N444" s="83"/>
      <c r="O444" s="83"/>
      <c r="P444" s="83"/>
      <c r="Q444" s="83"/>
      <c r="R444" s="83"/>
      <c r="S444" s="83"/>
      <c r="T444" s="83"/>
      <c r="U444" s="83"/>
      <c r="V444" s="40"/>
      <c r="W444" s="40"/>
      <c r="X444" s="84"/>
      <c r="Y444" s="40"/>
      <c r="Z444" s="41"/>
    </row>
    <row r="445" spans="1:26" ht="21" customHeight="1" x14ac:dyDescent="0.15">
      <c r="A445" s="75" t="s">
        <v>295</v>
      </c>
      <c r="B445" s="83"/>
      <c r="C445" s="83"/>
      <c r="D445" s="102" t="s">
        <v>152</v>
      </c>
      <c r="E445" s="102"/>
      <c r="F445" s="103">
        <f>자재조서!$D$12</f>
        <v>3260</v>
      </c>
      <c r="G445" s="103"/>
      <c r="H445" s="72" t="s">
        <v>150</v>
      </c>
      <c r="I445" s="102">
        <v>1.3</v>
      </c>
      <c r="J445" s="102"/>
      <c r="K445" s="82" t="s">
        <v>233</v>
      </c>
      <c r="L445" s="72" t="s">
        <v>151</v>
      </c>
      <c r="M445" s="103">
        <f>TRUNC(F445*I445,0)</f>
        <v>4238</v>
      </c>
      <c r="N445" s="103"/>
      <c r="O445" s="83" t="s">
        <v>161</v>
      </c>
      <c r="P445" s="83"/>
      <c r="Q445" s="83"/>
      <c r="R445" s="83"/>
      <c r="S445" s="83"/>
      <c r="T445" s="83"/>
      <c r="U445" s="83"/>
      <c r="V445" s="40">
        <f>SUM(W445:Y445)</f>
        <v>4238</v>
      </c>
      <c r="W445" s="40">
        <f>M445</f>
        <v>4238</v>
      </c>
      <c r="X445" s="84">
        <v>0</v>
      </c>
      <c r="Y445" s="40">
        <v>0</v>
      </c>
      <c r="Z445" s="41"/>
    </row>
    <row r="446" spans="1:26" ht="21" customHeight="1" x14ac:dyDescent="0.15">
      <c r="A446" s="75" t="s">
        <v>128</v>
      </c>
      <c r="B446" s="83"/>
      <c r="C446" s="83"/>
      <c r="D446" s="83"/>
      <c r="E446" s="83"/>
      <c r="F446" s="83"/>
      <c r="G446" s="83"/>
      <c r="H446" s="83"/>
      <c r="I446" s="83"/>
      <c r="J446" s="83"/>
      <c r="K446" s="83"/>
      <c r="L446" s="83"/>
      <c r="M446" s="83"/>
      <c r="N446" s="83"/>
      <c r="O446" s="83"/>
      <c r="P446" s="83"/>
      <c r="Q446" s="83"/>
      <c r="R446" s="83"/>
      <c r="S446" s="83"/>
      <c r="T446" s="83"/>
      <c r="U446" s="83"/>
      <c r="V446" s="40">
        <f>SUM(W446:Y446)</f>
        <v>4238</v>
      </c>
      <c r="W446" s="40">
        <f>SUM(W445)</f>
        <v>4238</v>
      </c>
      <c r="X446" s="84">
        <f>SUM(X445)</f>
        <v>0</v>
      </c>
      <c r="Y446" s="40">
        <f>SUM(Y445)</f>
        <v>0</v>
      </c>
      <c r="Z446" s="41"/>
    </row>
    <row r="447" spans="1:26" ht="21" customHeight="1" x14ac:dyDescent="0.15">
      <c r="A447" s="75"/>
      <c r="B447" s="83"/>
      <c r="C447" s="83"/>
      <c r="D447" s="83"/>
      <c r="E447" s="83"/>
      <c r="F447" s="83"/>
      <c r="G447" s="83"/>
      <c r="H447" s="83"/>
      <c r="I447" s="83"/>
      <c r="J447" s="83"/>
      <c r="K447" s="83"/>
      <c r="L447" s="83"/>
      <c r="M447" s="83"/>
      <c r="N447" s="83"/>
      <c r="O447" s="83"/>
      <c r="P447" s="83"/>
      <c r="Q447" s="83"/>
      <c r="R447" s="83"/>
      <c r="S447" s="83"/>
      <c r="T447" s="83"/>
      <c r="U447" s="83"/>
      <c r="V447" s="40"/>
      <c r="W447" s="40"/>
      <c r="X447" s="84"/>
      <c r="Y447" s="40"/>
      <c r="Z447" s="41"/>
    </row>
    <row r="448" spans="1:26" ht="21" customHeight="1" x14ac:dyDescent="0.15">
      <c r="A448" s="75" t="s">
        <v>296</v>
      </c>
      <c r="B448" s="83"/>
      <c r="C448" s="83"/>
      <c r="D448" s="102" t="s">
        <v>152</v>
      </c>
      <c r="E448" s="102"/>
      <c r="F448" s="103">
        <f>자재조서!$D$13</f>
        <v>240</v>
      </c>
      <c r="G448" s="103"/>
      <c r="H448" s="72" t="s">
        <v>150</v>
      </c>
      <c r="I448" s="102">
        <v>0.8</v>
      </c>
      <c r="J448" s="102"/>
      <c r="K448" s="83" t="s">
        <v>298</v>
      </c>
      <c r="L448" s="72" t="s">
        <v>151</v>
      </c>
      <c r="M448" s="103">
        <f>TRUNC(F448*I448,0)</f>
        <v>192</v>
      </c>
      <c r="N448" s="103"/>
      <c r="O448" s="83" t="s">
        <v>161</v>
      </c>
      <c r="P448" s="83"/>
      <c r="Q448" s="83"/>
      <c r="R448" s="83"/>
      <c r="S448" s="83"/>
      <c r="T448" s="83"/>
      <c r="U448" s="83"/>
      <c r="V448" s="40">
        <f>SUM(W448:Y448)</f>
        <v>192</v>
      </c>
      <c r="W448" s="40">
        <f>M448</f>
        <v>192</v>
      </c>
      <c r="X448" s="84">
        <v>0</v>
      </c>
      <c r="Y448" s="40">
        <v>0</v>
      </c>
      <c r="Z448" s="41"/>
    </row>
    <row r="449" spans="1:26" ht="21" customHeight="1" x14ac:dyDescent="0.15">
      <c r="A449" s="75" t="s">
        <v>128</v>
      </c>
      <c r="B449" s="83"/>
      <c r="C449" s="83"/>
      <c r="D449" s="83"/>
      <c r="E449" s="83"/>
      <c r="F449" s="83"/>
      <c r="G449" s="83"/>
      <c r="H449" s="83"/>
      <c r="I449" s="83"/>
      <c r="J449" s="83"/>
      <c r="K449" s="83"/>
      <c r="L449" s="83"/>
      <c r="M449" s="83"/>
      <c r="N449" s="83"/>
      <c r="O449" s="83"/>
      <c r="P449" s="83"/>
      <c r="Q449" s="83"/>
      <c r="R449" s="83"/>
      <c r="S449" s="83"/>
      <c r="T449" s="83"/>
      <c r="U449" s="83"/>
      <c r="V449" s="40">
        <f>SUM(W449:Y449)</f>
        <v>192</v>
      </c>
      <c r="W449" s="40">
        <f>SUM(W448)</f>
        <v>192</v>
      </c>
      <c r="X449" s="84">
        <f>SUM(X448)</f>
        <v>0</v>
      </c>
      <c r="Y449" s="40">
        <f>SUM(Y448)</f>
        <v>0</v>
      </c>
      <c r="Z449" s="41"/>
    </row>
    <row r="450" spans="1:26" ht="21" customHeight="1" x14ac:dyDescent="0.15">
      <c r="A450" s="75"/>
      <c r="B450" s="83"/>
      <c r="C450" s="83"/>
      <c r="D450" s="83"/>
      <c r="E450" s="83"/>
      <c r="F450" s="83"/>
      <c r="G450" s="83"/>
      <c r="H450" s="83"/>
      <c r="I450" s="83"/>
      <c r="J450" s="83"/>
      <c r="K450" s="83"/>
      <c r="L450" s="83"/>
      <c r="M450" s="83"/>
      <c r="N450" s="83"/>
      <c r="O450" s="83"/>
      <c r="P450" s="83"/>
      <c r="Q450" s="83"/>
      <c r="R450" s="83"/>
      <c r="S450" s="83"/>
      <c r="T450" s="83"/>
      <c r="U450" s="83"/>
      <c r="V450" s="40"/>
      <c r="W450" s="40"/>
      <c r="X450" s="84"/>
      <c r="Y450" s="40"/>
      <c r="Z450" s="41"/>
    </row>
    <row r="451" spans="1:26" ht="21" customHeight="1" x14ac:dyDescent="0.15">
      <c r="A451" s="75" t="s">
        <v>297</v>
      </c>
      <c r="B451" s="83"/>
      <c r="C451" s="83"/>
      <c r="D451" s="102" t="s">
        <v>152</v>
      </c>
      <c r="E451" s="102"/>
      <c r="F451" s="103">
        <f>자재조서!$D$14</f>
        <v>400</v>
      </c>
      <c r="G451" s="103"/>
      <c r="H451" s="72" t="s">
        <v>150</v>
      </c>
      <c r="I451" s="102">
        <v>0.61</v>
      </c>
      <c r="J451" s="102"/>
      <c r="K451" s="83" t="s">
        <v>299</v>
      </c>
      <c r="L451" s="72" t="s">
        <v>151</v>
      </c>
      <c r="M451" s="103">
        <f>TRUNC(F451*I451,0)</f>
        <v>244</v>
      </c>
      <c r="N451" s="103"/>
      <c r="O451" s="83" t="s">
        <v>161</v>
      </c>
      <c r="P451" s="83"/>
      <c r="Q451" s="83"/>
      <c r="R451" s="83"/>
      <c r="S451" s="83"/>
      <c r="T451" s="83"/>
      <c r="U451" s="83"/>
      <c r="V451" s="40">
        <f>SUM(W451:Y451)</f>
        <v>244</v>
      </c>
      <c r="W451" s="40">
        <f>M451</f>
        <v>244</v>
      </c>
      <c r="X451" s="84">
        <v>0</v>
      </c>
      <c r="Y451" s="40">
        <v>0</v>
      </c>
      <c r="Z451" s="41"/>
    </row>
    <row r="452" spans="1:26" ht="21" customHeight="1" x14ac:dyDescent="0.15">
      <c r="A452" s="75" t="s">
        <v>128</v>
      </c>
      <c r="B452" s="83"/>
      <c r="C452" s="83"/>
      <c r="D452" s="83"/>
      <c r="E452" s="83"/>
      <c r="F452" s="83"/>
      <c r="G452" s="83"/>
      <c r="H452" s="83"/>
      <c r="I452" s="83"/>
      <c r="J452" s="83"/>
      <c r="K452" s="83"/>
      <c r="L452" s="83"/>
      <c r="M452" s="83"/>
      <c r="N452" s="83"/>
      <c r="O452" s="83"/>
      <c r="P452" s="83"/>
      <c r="Q452" s="83"/>
      <c r="R452" s="83"/>
      <c r="S452" s="83"/>
      <c r="T452" s="83"/>
      <c r="U452" s="83"/>
      <c r="V452" s="40">
        <f>SUM(W452:Y452)</f>
        <v>244</v>
      </c>
      <c r="W452" s="40">
        <f>SUM(W451)</f>
        <v>244</v>
      </c>
      <c r="X452" s="84">
        <f>SUM(X451)</f>
        <v>0</v>
      </c>
      <c r="Y452" s="40">
        <f>SUM(Y451)</f>
        <v>0</v>
      </c>
      <c r="Z452" s="41"/>
    </row>
    <row r="453" spans="1:26" ht="21" customHeight="1" x14ac:dyDescent="0.15">
      <c r="A453" s="75"/>
      <c r="B453" s="83"/>
      <c r="C453" s="83"/>
      <c r="D453" s="83"/>
      <c r="E453" s="83"/>
      <c r="F453" s="83"/>
      <c r="G453" s="83"/>
      <c r="H453" s="83"/>
      <c r="I453" s="83"/>
      <c r="J453" s="83"/>
      <c r="K453" s="83"/>
      <c r="L453" s="83"/>
      <c r="M453" s="83"/>
      <c r="N453" s="83"/>
      <c r="O453" s="83"/>
      <c r="P453" s="83"/>
      <c r="Q453" s="83"/>
      <c r="R453" s="83"/>
      <c r="S453" s="83"/>
      <c r="T453" s="83"/>
      <c r="U453" s="83"/>
      <c r="V453" s="40"/>
      <c r="W453" s="40"/>
      <c r="X453" s="84"/>
      <c r="Y453" s="40"/>
      <c r="Z453" s="41"/>
    </row>
    <row r="454" spans="1:26" ht="21" customHeight="1" x14ac:dyDescent="0.15">
      <c r="A454" s="75" t="s">
        <v>158</v>
      </c>
      <c r="B454" s="83"/>
      <c r="C454" s="83"/>
      <c r="D454" s="83"/>
      <c r="E454" s="83" t="s">
        <v>159</v>
      </c>
      <c r="F454" s="83"/>
      <c r="G454" s="83">
        <v>3</v>
      </c>
      <c r="H454" s="72" t="s">
        <v>43</v>
      </c>
      <c r="I454" s="83"/>
      <c r="J454" s="83"/>
      <c r="K454" s="83"/>
      <c r="L454" s="72"/>
      <c r="M454" s="83"/>
      <c r="N454" s="83"/>
      <c r="O454" s="83"/>
      <c r="P454" s="83"/>
      <c r="Q454" s="83"/>
      <c r="R454" s="83"/>
      <c r="S454" s="83"/>
      <c r="T454" s="83"/>
      <c r="U454" s="83"/>
      <c r="V454" s="40"/>
      <c r="W454" s="40"/>
      <c r="X454" s="84"/>
      <c r="Y454" s="40"/>
      <c r="Z454" s="41"/>
    </row>
    <row r="455" spans="1:26" ht="21" customHeight="1" x14ac:dyDescent="0.15">
      <c r="A455" s="75"/>
      <c r="B455" s="83"/>
      <c r="C455" s="83"/>
      <c r="D455" s="102" t="s">
        <v>9</v>
      </c>
      <c r="E455" s="102"/>
      <c r="F455" s="103">
        <f>M445+M448+M451</f>
        <v>4674</v>
      </c>
      <c r="G455" s="103"/>
      <c r="H455" s="72" t="s">
        <v>150</v>
      </c>
      <c r="I455" s="102">
        <f>G454</f>
        <v>3</v>
      </c>
      <c r="J455" s="102"/>
      <c r="K455" s="83" t="s">
        <v>43</v>
      </c>
      <c r="L455" s="72" t="s">
        <v>151</v>
      </c>
      <c r="M455" s="103">
        <f>TRUNC(F455*I455%,0)</f>
        <v>140</v>
      </c>
      <c r="N455" s="103"/>
      <c r="O455" s="83" t="s">
        <v>161</v>
      </c>
      <c r="P455" s="83"/>
      <c r="Q455" s="83"/>
      <c r="R455" s="83"/>
      <c r="S455" s="83"/>
      <c r="T455" s="83"/>
      <c r="U455" s="83"/>
      <c r="V455" s="40">
        <f>SUM(W455:Y455)</f>
        <v>140</v>
      </c>
      <c r="W455" s="40">
        <f>M455</f>
        <v>140</v>
      </c>
      <c r="X455" s="84">
        <v>0</v>
      </c>
      <c r="Y455" s="40">
        <v>0</v>
      </c>
      <c r="Z455" s="41"/>
    </row>
    <row r="456" spans="1:26" ht="21" customHeight="1" x14ac:dyDescent="0.15">
      <c r="A456" s="75" t="s">
        <v>128</v>
      </c>
      <c r="B456" s="83"/>
      <c r="C456" s="83"/>
      <c r="D456" s="83"/>
      <c r="E456" s="83"/>
      <c r="F456" s="83"/>
      <c r="G456" s="83"/>
      <c r="H456" s="83"/>
      <c r="I456" s="83"/>
      <c r="J456" s="83"/>
      <c r="K456" s="83"/>
      <c r="L456" s="83"/>
      <c r="M456" s="83"/>
      <c r="N456" s="83"/>
      <c r="O456" s="83"/>
      <c r="P456" s="83"/>
      <c r="Q456" s="83"/>
      <c r="R456" s="83"/>
      <c r="S456" s="83"/>
      <c r="T456" s="83"/>
      <c r="U456" s="83"/>
      <c r="V456" s="40">
        <f>SUM(W456:Y456)</f>
        <v>140</v>
      </c>
      <c r="W456" s="40">
        <f>SUM(W455)</f>
        <v>140</v>
      </c>
      <c r="X456" s="84">
        <f>SUM(X455)</f>
        <v>0</v>
      </c>
      <c r="Y456" s="40">
        <f>SUM(Y455)</f>
        <v>0</v>
      </c>
      <c r="Z456" s="41"/>
    </row>
    <row r="457" spans="1:26" ht="21" customHeight="1" x14ac:dyDescent="0.15">
      <c r="A457" s="75"/>
      <c r="B457" s="83"/>
      <c r="C457" s="83"/>
      <c r="D457" s="83"/>
      <c r="E457" s="83"/>
      <c r="F457" s="83"/>
      <c r="G457" s="83"/>
      <c r="H457" s="83"/>
      <c r="I457" s="83"/>
      <c r="J457" s="83"/>
      <c r="K457" s="83"/>
      <c r="L457" s="83"/>
      <c r="M457" s="83"/>
      <c r="N457" s="83"/>
      <c r="O457" s="83"/>
      <c r="P457" s="83"/>
      <c r="Q457" s="83"/>
      <c r="R457" s="83"/>
      <c r="S457" s="83"/>
      <c r="T457" s="83"/>
      <c r="U457" s="83"/>
      <c r="V457" s="40"/>
      <c r="W457" s="40"/>
      <c r="X457" s="84"/>
      <c r="Y457" s="40"/>
      <c r="Z457" s="41"/>
    </row>
    <row r="458" spans="1:26" ht="21" customHeight="1" x14ac:dyDescent="0.15">
      <c r="A458" s="75" t="s">
        <v>282</v>
      </c>
      <c r="B458" s="83"/>
      <c r="C458" s="83"/>
      <c r="D458" s="83"/>
      <c r="E458" s="83"/>
      <c r="F458" s="83"/>
      <c r="G458" s="83"/>
      <c r="H458" s="83"/>
      <c r="I458" s="83"/>
      <c r="J458" s="83"/>
      <c r="K458" s="83"/>
      <c r="L458" s="83"/>
      <c r="M458" s="83"/>
      <c r="N458" s="83"/>
      <c r="O458" s="83"/>
      <c r="P458" s="83"/>
      <c r="Q458" s="83"/>
      <c r="R458" s="83"/>
      <c r="S458" s="83"/>
      <c r="T458" s="83"/>
      <c r="U458" s="83"/>
      <c r="V458" s="40"/>
      <c r="W458" s="40"/>
      <c r="X458" s="84"/>
      <c r="Y458" s="40"/>
      <c r="Z458" s="41" t="s">
        <v>217</v>
      </c>
    </row>
    <row r="459" spans="1:26" ht="21" customHeight="1" x14ac:dyDescent="0.15">
      <c r="A459" s="75" t="s">
        <v>266</v>
      </c>
      <c r="B459" s="83"/>
      <c r="C459" s="83"/>
      <c r="D459" s="83"/>
      <c r="E459" s="83"/>
      <c r="F459" s="83"/>
      <c r="G459" s="83"/>
      <c r="H459" s="83"/>
      <c r="I459" s="83"/>
      <c r="J459" s="83"/>
      <c r="K459" s="83"/>
      <c r="L459" s="83"/>
      <c r="M459" s="83"/>
      <c r="N459" s="83"/>
      <c r="O459" s="83"/>
      <c r="P459" s="83"/>
      <c r="Q459" s="83"/>
      <c r="R459" s="83"/>
      <c r="S459" s="83"/>
      <c r="T459" s="83"/>
      <c r="U459" s="83"/>
      <c r="V459" s="40"/>
      <c r="W459" s="40"/>
      <c r="X459" s="84"/>
      <c r="Y459" s="40"/>
      <c r="Z459" s="41"/>
    </row>
    <row r="460" spans="1:26" ht="21" customHeight="1" x14ac:dyDescent="0.15">
      <c r="A460" s="75" t="s">
        <v>208</v>
      </c>
      <c r="B460" s="83"/>
      <c r="C460" s="83"/>
      <c r="D460" s="83"/>
      <c r="E460" s="83"/>
      <c r="F460" s="83"/>
      <c r="G460" s="102">
        <v>3.8E-3</v>
      </c>
      <c r="H460" s="102"/>
      <c r="I460" s="83" t="s">
        <v>41</v>
      </c>
      <c r="J460" s="83"/>
      <c r="K460" s="83"/>
      <c r="L460" s="83"/>
      <c r="M460" s="83"/>
      <c r="N460" s="83"/>
      <c r="O460" s="83"/>
      <c r="P460" s="83"/>
      <c r="Q460" s="83"/>
      <c r="R460" s="83"/>
      <c r="S460" s="83"/>
      <c r="T460" s="83"/>
      <c r="U460" s="83"/>
      <c r="V460" s="40"/>
      <c r="W460" s="40"/>
      <c r="X460" s="84"/>
      <c r="Y460" s="40"/>
      <c r="Z460" s="41" t="s">
        <v>265</v>
      </c>
    </row>
    <row r="461" spans="1:26" ht="21" customHeight="1" x14ac:dyDescent="0.15">
      <c r="A461" s="75"/>
      <c r="B461" s="83"/>
      <c r="C461" s="83"/>
      <c r="D461" s="102" t="s">
        <v>153</v>
      </c>
      <c r="E461" s="102"/>
      <c r="F461" s="103">
        <f>시중노임단가!$C$10</f>
        <v>180013</v>
      </c>
      <c r="G461" s="103"/>
      <c r="H461" s="72" t="s">
        <v>150</v>
      </c>
      <c r="I461" s="102">
        <f>G460</f>
        <v>3.8E-3</v>
      </c>
      <c r="J461" s="102"/>
      <c r="K461" s="83" t="s">
        <v>41</v>
      </c>
      <c r="L461" s="72" t="s">
        <v>151</v>
      </c>
      <c r="M461" s="103">
        <f>TRUNC(F461*I461,0)</f>
        <v>684</v>
      </c>
      <c r="N461" s="103"/>
      <c r="O461" s="83" t="s">
        <v>161</v>
      </c>
      <c r="P461" s="83"/>
      <c r="Q461" s="83"/>
      <c r="R461" s="83"/>
      <c r="S461" s="83"/>
      <c r="T461" s="83"/>
      <c r="U461" s="83"/>
      <c r="V461" s="40">
        <f>SUM(W461:Y461)</f>
        <v>684</v>
      </c>
      <c r="W461" s="40"/>
      <c r="X461" s="84">
        <f>M461</f>
        <v>684</v>
      </c>
      <c r="Y461" s="40"/>
      <c r="Z461" s="41"/>
    </row>
    <row r="462" spans="1:26" ht="21" customHeight="1" x14ac:dyDescent="0.15">
      <c r="A462" s="75" t="s">
        <v>128</v>
      </c>
      <c r="B462" s="83"/>
      <c r="C462" s="83"/>
      <c r="D462" s="83"/>
      <c r="E462" s="83"/>
      <c r="F462" s="83"/>
      <c r="G462" s="83"/>
      <c r="H462" s="83"/>
      <c r="I462" s="83"/>
      <c r="J462" s="83"/>
      <c r="K462" s="83"/>
      <c r="L462" s="83"/>
      <c r="M462" s="83"/>
      <c r="N462" s="83"/>
      <c r="O462" s="83"/>
      <c r="P462" s="83"/>
      <c r="Q462" s="83"/>
      <c r="R462" s="83"/>
      <c r="S462" s="83"/>
      <c r="T462" s="83"/>
      <c r="U462" s="83"/>
      <c r="V462" s="40">
        <f>SUM(W462:Y462)</f>
        <v>684</v>
      </c>
      <c r="W462" s="40">
        <f>SUM(W461)</f>
        <v>0</v>
      </c>
      <c r="X462" s="84">
        <f>SUM(X461)</f>
        <v>684</v>
      </c>
      <c r="Y462" s="40">
        <f>SUM(Y461)</f>
        <v>0</v>
      </c>
      <c r="Z462" s="41"/>
    </row>
    <row r="463" spans="1:26" ht="21" customHeight="1" x14ac:dyDescent="0.15">
      <c r="A463" s="75"/>
      <c r="B463" s="83"/>
      <c r="C463" s="83"/>
      <c r="D463" s="83"/>
      <c r="E463" s="83"/>
      <c r="F463" s="83"/>
      <c r="G463" s="83"/>
      <c r="H463" s="83"/>
      <c r="I463" s="83"/>
      <c r="J463" s="83"/>
      <c r="K463" s="83"/>
      <c r="L463" s="83"/>
      <c r="M463" s="83"/>
      <c r="N463" s="83"/>
      <c r="O463" s="83"/>
      <c r="P463" s="83"/>
      <c r="Q463" s="83"/>
      <c r="R463" s="83"/>
      <c r="S463" s="83"/>
      <c r="T463" s="83"/>
      <c r="U463" s="83"/>
      <c r="V463" s="40"/>
      <c r="W463" s="40"/>
      <c r="X463" s="84"/>
      <c r="Y463" s="40"/>
      <c r="Z463" s="41"/>
    </row>
    <row r="464" spans="1:26" ht="21" customHeight="1" x14ac:dyDescent="0.15">
      <c r="A464" s="75" t="s">
        <v>209</v>
      </c>
      <c r="B464" s="83"/>
      <c r="C464" s="83"/>
      <c r="D464" s="83"/>
      <c r="E464" s="83"/>
      <c r="F464" s="83"/>
      <c r="G464" s="102">
        <v>1.15E-2</v>
      </c>
      <c r="H464" s="102"/>
      <c r="I464" s="83" t="s">
        <v>41</v>
      </c>
      <c r="J464" s="83"/>
      <c r="K464" s="83"/>
      <c r="L464" s="83"/>
      <c r="M464" s="83"/>
      <c r="N464" s="83"/>
      <c r="O464" s="83"/>
      <c r="P464" s="83"/>
      <c r="Q464" s="83"/>
      <c r="R464" s="83"/>
      <c r="S464" s="83"/>
      <c r="T464" s="83"/>
      <c r="U464" s="83"/>
      <c r="V464" s="40"/>
      <c r="W464" s="40"/>
      <c r="X464" s="84"/>
      <c r="Y464" s="40"/>
      <c r="Z464" s="41"/>
    </row>
    <row r="465" spans="1:26" ht="21" customHeight="1" x14ac:dyDescent="0.15">
      <c r="A465" s="75"/>
      <c r="B465" s="83"/>
      <c r="C465" s="83"/>
      <c r="D465" s="102" t="s">
        <v>153</v>
      </c>
      <c r="E465" s="102"/>
      <c r="F465" s="103">
        <f>시중노임단가!$C$11</f>
        <v>179203</v>
      </c>
      <c r="G465" s="103"/>
      <c r="H465" s="72" t="s">
        <v>150</v>
      </c>
      <c r="I465" s="102">
        <f>G464</f>
        <v>1.15E-2</v>
      </c>
      <c r="J465" s="102"/>
      <c r="K465" s="83" t="s">
        <v>41</v>
      </c>
      <c r="L465" s="72" t="s">
        <v>151</v>
      </c>
      <c r="M465" s="103">
        <f>TRUNC(F465*I465,0)</f>
        <v>2060</v>
      </c>
      <c r="N465" s="103"/>
      <c r="O465" s="83" t="s">
        <v>161</v>
      </c>
      <c r="P465" s="83"/>
      <c r="Q465" s="83"/>
      <c r="R465" s="83"/>
      <c r="S465" s="83"/>
      <c r="T465" s="83"/>
      <c r="U465" s="83"/>
      <c r="V465" s="40">
        <f>SUM(W465:Y465)</f>
        <v>2060</v>
      </c>
      <c r="W465" s="40"/>
      <c r="X465" s="84">
        <f>M465</f>
        <v>2060</v>
      </c>
      <c r="Y465" s="40"/>
      <c r="Z465" s="41"/>
    </row>
    <row r="466" spans="1:26" ht="21" customHeight="1" x14ac:dyDescent="0.15">
      <c r="A466" s="75" t="s">
        <v>128</v>
      </c>
      <c r="B466" s="83"/>
      <c r="C466" s="83"/>
      <c r="D466" s="83"/>
      <c r="E466" s="83"/>
      <c r="F466" s="83"/>
      <c r="G466" s="83"/>
      <c r="H466" s="83"/>
      <c r="I466" s="83"/>
      <c r="J466" s="83"/>
      <c r="K466" s="83"/>
      <c r="L466" s="83"/>
      <c r="M466" s="83"/>
      <c r="N466" s="83"/>
      <c r="O466" s="83"/>
      <c r="P466" s="83"/>
      <c r="Q466" s="83"/>
      <c r="R466" s="83"/>
      <c r="S466" s="83"/>
      <c r="T466" s="83"/>
      <c r="U466" s="83"/>
      <c r="V466" s="40">
        <f>SUM(W466:Y466)</f>
        <v>2060</v>
      </c>
      <c r="W466" s="40">
        <f>SUM(W465)</f>
        <v>0</v>
      </c>
      <c r="X466" s="84">
        <f>SUM(X465)</f>
        <v>2060</v>
      </c>
      <c r="Y466" s="40">
        <f>SUM(Y465)</f>
        <v>0</v>
      </c>
      <c r="Z466" s="41"/>
    </row>
    <row r="467" spans="1:26" ht="21" customHeight="1" x14ac:dyDescent="0.15">
      <c r="A467" s="75"/>
      <c r="B467" s="83"/>
      <c r="C467" s="83"/>
      <c r="D467" s="83"/>
      <c r="E467" s="83"/>
      <c r="F467" s="83"/>
      <c r="G467" s="83"/>
      <c r="H467" s="83"/>
      <c r="I467" s="83"/>
      <c r="J467" s="83"/>
      <c r="K467" s="83"/>
      <c r="L467" s="83"/>
      <c r="M467" s="83"/>
      <c r="N467" s="83"/>
      <c r="O467" s="83"/>
      <c r="P467" s="83"/>
      <c r="Q467" s="83"/>
      <c r="R467" s="83"/>
      <c r="S467" s="83"/>
      <c r="T467" s="83"/>
      <c r="U467" s="83"/>
      <c r="V467" s="40"/>
      <c r="W467" s="40"/>
      <c r="X467" s="84"/>
      <c r="Y467" s="40"/>
      <c r="Z467" s="41"/>
    </row>
    <row r="468" spans="1:26" ht="21" customHeight="1" x14ac:dyDescent="0.15">
      <c r="A468" s="75" t="s">
        <v>210</v>
      </c>
      <c r="B468" s="83"/>
      <c r="C468" s="83"/>
      <c r="D468" s="83"/>
      <c r="E468" s="83"/>
      <c r="F468" s="83"/>
      <c r="G468" s="102">
        <v>3.8E-3</v>
      </c>
      <c r="H468" s="102"/>
      <c r="I468" s="83" t="s">
        <v>41</v>
      </c>
      <c r="J468" s="83"/>
      <c r="K468" s="83"/>
      <c r="L468" s="83"/>
      <c r="M468" s="83"/>
      <c r="N468" s="83"/>
      <c r="O468" s="83"/>
      <c r="P468" s="83"/>
      <c r="Q468" s="83"/>
      <c r="R468" s="83"/>
      <c r="S468" s="83"/>
      <c r="T468" s="83"/>
      <c r="U468" s="83"/>
      <c r="V468" s="40"/>
      <c r="W468" s="40"/>
      <c r="X468" s="84"/>
      <c r="Y468" s="40"/>
      <c r="Z468" s="41"/>
    </row>
    <row r="469" spans="1:26" ht="21" customHeight="1" x14ac:dyDescent="0.15">
      <c r="A469" s="75"/>
      <c r="B469" s="83"/>
      <c r="C469" s="83"/>
      <c r="D469" s="102" t="s">
        <v>153</v>
      </c>
      <c r="E469" s="102"/>
      <c r="F469" s="103">
        <f>시중노임단가!$C$21</f>
        <v>190522</v>
      </c>
      <c r="G469" s="103"/>
      <c r="H469" s="72" t="s">
        <v>150</v>
      </c>
      <c r="I469" s="102">
        <f>G468</f>
        <v>3.8E-3</v>
      </c>
      <c r="J469" s="102"/>
      <c r="K469" s="83" t="s">
        <v>41</v>
      </c>
      <c r="L469" s="72" t="s">
        <v>151</v>
      </c>
      <c r="M469" s="103">
        <f>TRUNC(F469*I469,0)</f>
        <v>723</v>
      </c>
      <c r="N469" s="103"/>
      <c r="O469" s="83" t="s">
        <v>161</v>
      </c>
      <c r="P469" s="83"/>
      <c r="Q469" s="83"/>
      <c r="R469" s="83"/>
      <c r="S469" s="83"/>
      <c r="T469" s="83"/>
      <c r="U469" s="83"/>
      <c r="V469" s="40">
        <f>SUM(W469:Y469)</f>
        <v>723</v>
      </c>
      <c r="W469" s="40"/>
      <c r="X469" s="84">
        <f>M469</f>
        <v>723</v>
      </c>
      <c r="Y469" s="40"/>
      <c r="Z469" s="41"/>
    </row>
    <row r="470" spans="1:26" ht="21" customHeight="1" x14ac:dyDescent="0.15">
      <c r="A470" s="75" t="s">
        <v>128</v>
      </c>
      <c r="B470" s="83"/>
      <c r="C470" s="83"/>
      <c r="D470" s="83"/>
      <c r="E470" s="83"/>
      <c r="F470" s="83"/>
      <c r="G470" s="83"/>
      <c r="H470" s="83"/>
      <c r="I470" s="83"/>
      <c r="J470" s="83"/>
      <c r="K470" s="83"/>
      <c r="L470" s="83"/>
      <c r="M470" s="83"/>
      <c r="N470" s="83"/>
      <c r="O470" s="83"/>
      <c r="P470" s="83"/>
      <c r="Q470" s="83"/>
      <c r="R470" s="83"/>
      <c r="S470" s="83"/>
      <c r="T470" s="83"/>
      <c r="U470" s="83"/>
      <c r="V470" s="40">
        <f>SUM(W470:Y470)</f>
        <v>723</v>
      </c>
      <c r="W470" s="40">
        <f>SUM(W469)</f>
        <v>0</v>
      </c>
      <c r="X470" s="84">
        <f>SUM(X469)</f>
        <v>723</v>
      </c>
      <c r="Y470" s="40">
        <f>SUM(Y469)</f>
        <v>0</v>
      </c>
      <c r="Z470" s="41"/>
    </row>
    <row r="471" spans="1:26" ht="21" customHeight="1" x14ac:dyDescent="0.15">
      <c r="A471" s="75"/>
      <c r="B471" s="83"/>
      <c r="C471" s="83"/>
      <c r="D471" s="83"/>
      <c r="E471" s="83"/>
      <c r="F471" s="83"/>
      <c r="G471" s="83"/>
      <c r="H471" s="83"/>
      <c r="I471" s="83"/>
      <c r="J471" s="83"/>
      <c r="K471" s="83"/>
      <c r="L471" s="83"/>
      <c r="M471" s="83"/>
      <c r="N471" s="83"/>
      <c r="O471" s="83"/>
      <c r="P471" s="83"/>
      <c r="Q471" s="83"/>
      <c r="R471" s="83"/>
      <c r="S471" s="83"/>
      <c r="T471" s="83"/>
      <c r="U471" s="83"/>
      <c r="V471" s="40"/>
      <c r="W471" s="40"/>
      <c r="X471" s="84"/>
      <c r="Y471" s="40"/>
      <c r="Z471" s="41"/>
    </row>
    <row r="472" spans="1:26" ht="21" customHeight="1" x14ac:dyDescent="0.15">
      <c r="A472" s="75" t="s">
        <v>211</v>
      </c>
      <c r="B472" s="83"/>
      <c r="C472" s="83"/>
      <c r="D472" s="83"/>
      <c r="E472" s="83"/>
      <c r="F472" s="83"/>
      <c r="G472" s="102">
        <v>2.69E-2</v>
      </c>
      <c r="H472" s="102"/>
      <c r="I472" s="83" t="s">
        <v>41</v>
      </c>
      <c r="J472" s="83"/>
      <c r="K472" s="83"/>
      <c r="L472" s="83"/>
      <c r="M472" s="83"/>
      <c r="N472" s="83"/>
      <c r="O472" s="83"/>
      <c r="P472" s="83"/>
      <c r="Q472" s="83"/>
      <c r="R472" s="83"/>
      <c r="S472" s="83"/>
      <c r="T472" s="83"/>
      <c r="U472" s="83"/>
      <c r="V472" s="40"/>
      <c r="W472" s="40"/>
      <c r="X472" s="84"/>
      <c r="Y472" s="40"/>
      <c r="Z472" s="41"/>
    </row>
    <row r="473" spans="1:26" ht="21" customHeight="1" x14ac:dyDescent="0.15">
      <c r="A473" s="75"/>
      <c r="B473" s="83"/>
      <c r="C473" s="83"/>
      <c r="D473" s="102" t="s">
        <v>153</v>
      </c>
      <c r="E473" s="102"/>
      <c r="F473" s="103">
        <f>시중노임단가!$C$12</f>
        <v>141096</v>
      </c>
      <c r="G473" s="103"/>
      <c r="H473" s="72" t="s">
        <v>150</v>
      </c>
      <c r="I473" s="102">
        <f>G472</f>
        <v>2.69E-2</v>
      </c>
      <c r="J473" s="102"/>
      <c r="K473" s="83" t="s">
        <v>41</v>
      </c>
      <c r="L473" s="72" t="s">
        <v>151</v>
      </c>
      <c r="M473" s="103">
        <f>TRUNC(F473*I473,0)</f>
        <v>3795</v>
      </c>
      <c r="N473" s="103"/>
      <c r="O473" s="83" t="s">
        <v>161</v>
      </c>
      <c r="P473" s="83"/>
      <c r="Q473" s="83"/>
      <c r="R473" s="83"/>
      <c r="S473" s="83"/>
      <c r="T473" s="83"/>
      <c r="U473" s="83"/>
      <c r="V473" s="40">
        <f>SUM(W473:Y473)</f>
        <v>3795</v>
      </c>
      <c r="W473" s="40"/>
      <c r="X473" s="84">
        <f>M473</f>
        <v>3795</v>
      </c>
      <c r="Y473" s="40"/>
      <c r="Z473" s="41"/>
    </row>
    <row r="474" spans="1:26" ht="21" customHeight="1" x14ac:dyDescent="0.15">
      <c r="A474" s="75" t="s">
        <v>128</v>
      </c>
      <c r="B474" s="83"/>
      <c r="C474" s="83"/>
      <c r="D474" s="83"/>
      <c r="E474" s="83"/>
      <c r="F474" s="83"/>
      <c r="G474" s="83"/>
      <c r="H474" s="83"/>
      <c r="I474" s="83"/>
      <c r="J474" s="83"/>
      <c r="K474" s="83"/>
      <c r="L474" s="83"/>
      <c r="M474" s="83"/>
      <c r="N474" s="83"/>
      <c r="O474" s="83"/>
      <c r="P474" s="83"/>
      <c r="Q474" s="83"/>
      <c r="R474" s="83"/>
      <c r="S474" s="83"/>
      <c r="T474" s="83"/>
      <c r="U474" s="83"/>
      <c r="V474" s="40">
        <f>SUM(W474:Y474)</f>
        <v>3795</v>
      </c>
      <c r="W474" s="40">
        <f>SUM(W473)</f>
        <v>0</v>
      </c>
      <c r="X474" s="84">
        <f>SUM(X473)</f>
        <v>3795</v>
      </c>
      <c r="Y474" s="40">
        <f>SUM(Y473)</f>
        <v>0</v>
      </c>
      <c r="Z474" s="41"/>
    </row>
    <row r="475" spans="1:26" ht="21" customHeight="1" x14ac:dyDescent="0.15">
      <c r="A475" s="75"/>
      <c r="B475" s="83"/>
      <c r="C475" s="83"/>
      <c r="D475" s="83"/>
      <c r="E475" s="83"/>
      <c r="F475" s="83"/>
      <c r="G475" s="83"/>
      <c r="H475" s="83"/>
      <c r="I475" s="83"/>
      <c r="J475" s="83"/>
      <c r="K475" s="83"/>
      <c r="L475" s="83"/>
      <c r="M475" s="83"/>
      <c r="N475" s="83"/>
      <c r="O475" s="83"/>
      <c r="P475" s="83"/>
      <c r="Q475" s="83"/>
      <c r="R475" s="83"/>
      <c r="S475" s="83"/>
      <c r="T475" s="83"/>
      <c r="U475" s="83"/>
      <c r="V475" s="40"/>
      <c r="W475" s="40"/>
      <c r="X475" s="84"/>
      <c r="Y475" s="40"/>
      <c r="Z475" s="41"/>
    </row>
    <row r="476" spans="1:26" ht="21" customHeight="1" x14ac:dyDescent="0.15">
      <c r="A476" s="75" t="s">
        <v>216</v>
      </c>
      <c r="B476" s="83"/>
      <c r="C476" s="83"/>
      <c r="D476" s="83"/>
      <c r="E476" s="83" t="s">
        <v>160</v>
      </c>
      <c r="F476" s="83"/>
      <c r="G476" s="83">
        <v>2</v>
      </c>
      <c r="H476" s="72" t="s">
        <v>43</v>
      </c>
      <c r="I476" s="83"/>
      <c r="J476" s="83"/>
      <c r="K476" s="83"/>
      <c r="L476" s="72"/>
      <c r="M476" s="83"/>
      <c r="N476" s="83"/>
      <c r="O476" s="83"/>
      <c r="P476" s="83"/>
      <c r="Q476" s="83"/>
      <c r="R476" s="83"/>
      <c r="S476" s="83"/>
      <c r="T476" s="83"/>
      <c r="U476" s="83"/>
      <c r="V476" s="40"/>
      <c r="W476" s="40"/>
      <c r="X476" s="84"/>
      <c r="Y476" s="40"/>
      <c r="Z476" s="41"/>
    </row>
    <row r="477" spans="1:26" ht="21" customHeight="1" x14ac:dyDescent="0.15">
      <c r="A477" s="75"/>
      <c r="B477" s="83"/>
      <c r="C477" s="83"/>
      <c r="D477" s="102" t="s">
        <v>9</v>
      </c>
      <c r="E477" s="102"/>
      <c r="F477" s="103">
        <f>M473+M469+M465+M461</f>
        <v>7262</v>
      </c>
      <c r="G477" s="103"/>
      <c r="H477" s="72" t="s">
        <v>150</v>
      </c>
      <c r="I477" s="102">
        <f>G476</f>
        <v>2</v>
      </c>
      <c r="J477" s="102"/>
      <c r="K477" s="83" t="s">
        <v>43</v>
      </c>
      <c r="L477" s="72" t="s">
        <v>151</v>
      </c>
      <c r="M477" s="103">
        <f>TRUNC(F477*I477%,0)</f>
        <v>145</v>
      </c>
      <c r="N477" s="103"/>
      <c r="O477" s="83" t="s">
        <v>161</v>
      </c>
      <c r="P477" s="83"/>
      <c r="Q477" s="83"/>
      <c r="R477" s="83"/>
      <c r="S477" s="83"/>
      <c r="T477" s="83"/>
      <c r="U477" s="83"/>
      <c r="V477" s="40">
        <f>SUM(W477:Y477)</f>
        <v>145</v>
      </c>
      <c r="W477" s="40">
        <f>M477</f>
        <v>145</v>
      </c>
      <c r="X477" s="84">
        <v>0</v>
      </c>
      <c r="Y477" s="40">
        <v>0</v>
      </c>
      <c r="Z477" s="41"/>
    </row>
    <row r="478" spans="1:26" ht="21" customHeight="1" x14ac:dyDescent="0.15">
      <c r="A478" s="75" t="s">
        <v>128</v>
      </c>
      <c r="B478" s="83"/>
      <c r="C478" s="83"/>
      <c r="D478" s="83"/>
      <c r="E478" s="83"/>
      <c r="F478" s="83"/>
      <c r="G478" s="83"/>
      <c r="H478" s="83"/>
      <c r="I478" s="83"/>
      <c r="J478" s="83"/>
      <c r="K478" s="83"/>
      <c r="L478" s="83"/>
      <c r="M478" s="83"/>
      <c r="N478" s="83"/>
      <c r="O478" s="83"/>
      <c r="P478" s="83"/>
      <c r="Q478" s="83"/>
      <c r="R478" s="83"/>
      <c r="S478" s="83"/>
      <c r="T478" s="83"/>
      <c r="U478" s="78"/>
      <c r="V478" s="40">
        <f>SUM(W478:Y478)</f>
        <v>145</v>
      </c>
      <c r="W478" s="40">
        <f>SUM(W477)</f>
        <v>145</v>
      </c>
      <c r="X478" s="40">
        <f>SUM(X477)</f>
        <v>0</v>
      </c>
      <c r="Y478" s="40">
        <f>SUM(Y477)</f>
        <v>0</v>
      </c>
      <c r="Z478" s="80"/>
    </row>
    <row r="479" spans="1:26" ht="21" customHeight="1" x14ac:dyDescent="0.15">
      <c r="A479" s="75"/>
      <c r="B479" s="83"/>
      <c r="C479" s="83"/>
      <c r="D479" s="83"/>
      <c r="E479" s="83"/>
      <c r="F479" s="83"/>
      <c r="G479" s="83"/>
      <c r="H479" s="83"/>
      <c r="I479" s="83"/>
      <c r="J479" s="83"/>
      <c r="K479" s="83"/>
      <c r="L479" s="83"/>
      <c r="M479" s="83"/>
      <c r="N479" s="83"/>
      <c r="O479" s="83"/>
      <c r="P479" s="83"/>
      <c r="Q479" s="83"/>
      <c r="R479" s="83"/>
      <c r="S479" s="83"/>
      <c r="T479" s="83"/>
      <c r="U479" s="83"/>
      <c r="V479" s="40"/>
      <c r="W479" s="79"/>
      <c r="X479" s="40"/>
      <c r="Y479" s="40"/>
      <c r="Z479" s="80"/>
    </row>
    <row r="480" spans="1:26" ht="21" customHeight="1" x14ac:dyDescent="0.15">
      <c r="A480" s="75" t="s">
        <v>219</v>
      </c>
      <c r="B480" s="83"/>
      <c r="C480" s="83"/>
      <c r="D480" s="83"/>
      <c r="E480" s="83"/>
      <c r="F480" s="83"/>
      <c r="G480" s="83"/>
      <c r="H480" s="83"/>
      <c r="I480" s="83"/>
      <c r="J480" s="83"/>
      <c r="K480" s="83"/>
      <c r="L480" s="83"/>
      <c r="M480" s="83"/>
      <c r="N480" s="83"/>
      <c r="O480" s="83"/>
      <c r="P480" s="83"/>
      <c r="Q480" s="83"/>
      <c r="R480" s="83"/>
      <c r="S480" s="83"/>
      <c r="T480" s="83"/>
      <c r="U480" s="83"/>
      <c r="V480" s="40"/>
      <c r="W480" s="40"/>
      <c r="X480" s="84"/>
      <c r="Y480" s="40"/>
      <c r="Z480" s="41"/>
    </row>
    <row r="481" spans="1:26" ht="21" customHeight="1" x14ac:dyDescent="0.15">
      <c r="A481" s="75" t="s">
        <v>267</v>
      </c>
      <c r="B481" s="83"/>
      <c r="C481" s="83"/>
      <c r="D481" s="83"/>
      <c r="E481" s="83"/>
      <c r="F481" s="83"/>
      <c r="G481" s="102">
        <v>5.0999999999999997E-2</v>
      </c>
      <c r="H481" s="102"/>
      <c r="I481" s="83" t="s">
        <v>157</v>
      </c>
      <c r="J481" s="83"/>
      <c r="K481" s="83"/>
      <c r="L481" s="83"/>
      <c r="M481" s="83"/>
      <c r="N481" s="83"/>
      <c r="O481" s="83"/>
      <c r="P481" s="83"/>
      <c r="Q481" s="83"/>
      <c r="R481" s="83"/>
      <c r="S481" s="83"/>
      <c r="T481" s="83"/>
      <c r="U481" s="83"/>
      <c r="V481" s="40"/>
      <c r="W481" s="40"/>
      <c r="X481" s="84"/>
      <c r="Y481" s="40"/>
      <c r="Z481" s="41"/>
    </row>
    <row r="482" spans="1:26" ht="21" customHeight="1" x14ac:dyDescent="0.15">
      <c r="A482" s="75"/>
      <c r="B482" s="83"/>
      <c r="C482" s="83"/>
      <c r="D482" s="102" t="s">
        <v>152</v>
      </c>
      <c r="E482" s="102"/>
      <c r="F482" s="103">
        <f>'중기사용료 목록'!$E$5</f>
        <v>0</v>
      </c>
      <c r="G482" s="103"/>
      <c r="H482" s="72" t="s">
        <v>150</v>
      </c>
      <c r="I482" s="102">
        <f>G481</f>
        <v>5.0999999999999997E-2</v>
      </c>
      <c r="J482" s="102"/>
      <c r="K482" s="83" t="s">
        <v>157</v>
      </c>
      <c r="L482" s="72" t="s">
        <v>151</v>
      </c>
      <c r="M482" s="103">
        <f>TRUNC(F482*I482,0)</f>
        <v>0</v>
      </c>
      <c r="N482" s="103"/>
      <c r="O482" s="83" t="s">
        <v>161</v>
      </c>
      <c r="P482" s="83"/>
      <c r="Q482" s="83"/>
      <c r="R482" s="83"/>
      <c r="S482" s="83"/>
      <c r="T482" s="83"/>
      <c r="U482" s="83"/>
      <c r="V482" s="40">
        <f>SUM(W482:Y482)</f>
        <v>0</v>
      </c>
      <c r="W482" s="40">
        <f>M482</f>
        <v>0</v>
      </c>
      <c r="X482" s="84">
        <v>0</v>
      </c>
      <c r="Y482" s="40">
        <v>0</v>
      </c>
      <c r="Z482" s="41"/>
    </row>
    <row r="483" spans="1:26" ht="21" customHeight="1" x14ac:dyDescent="0.15">
      <c r="A483" s="75"/>
      <c r="B483" s="83"/>
      <c r="C483" s="83"/>
      <c r="D483" s="102" t="s">
        <v>153</v>
      </c>
      <c r="E483" s="102"/>
      <c r="F483" s="103">
        <f>'중기사용료 목록'!$F$5</f>
        <v>0</v>
      </c>
      <c r="G483" s="103"/>
      <c r="H483" s="72" t="s">
        <v>150</v>
      </c>
      <c r="I483" s="102">
        <f>G481</f>
        <v>5.0999999999999997E-2</v>
      </c>
      <c r="J483" s="102"/>
      <c r="K483" s="83" t="s">
        <v>157</v>
      </c>
      <c r="L483" s="72" t="s">
        <v>151</v>
      </c>
      <c r="M483" s="103">
        <f>TRUNC(F483*I483,0)</f>
        <v>0</v>
      </c>
      <c r="N483" s="103"/>
      <c r="O483" s="83" t="s">
        <v>161</v>
      </c>
      <c r="P483" s="83"/>
      <c r="Q483" s="83"/>
      <c r="R483" s="83"/>
      <c r="S483" s="83"/>
      <c r="T483" s="83"/>
      <c r="U483" s="83"/>
      <c r="V483" s="40">
        <f>SUM(W483:Y483)</f>
        <v>0</v>
      </c>
      <c r="W483" s="40">
        <v>0</v>
      </c>
      <c r="X483" s="84">
        <f>M483</f>
        <v>0</v>
      </c>
      <c r="Y483" s="40">
        <v>0</v>
      </c>
      <c r="Z483" s="41"/>
    </row>
    <row r="484" spans="1:26" ht="21" customHeight="1" x14ac:dyDescent="0.15">
      <c r="A484" s="75"/>
      <c r="B484" s="83"/>
      <c r="C484" s="83"/>
      <c r="D484" s="102" t="s">
        <v>154</v>
      </c>
      <c r="E484" s="102"/>
      <c r="F484" s="103">
        <f>'중기사용료 목록'!$G$5</f>
        <v>7111</v>
      </c>
      <c r="G484" s="103"/>
      <c r="H484" s="72" t="s">
        <v>150</v>
      </c>
      <c r="I484" s="102">
        <f>G481</f>
        <v>5.0999999999999997E-2</v>
      </c>
      <c r="J484" s="102"/>
      <c r="K484" s="83" t="s">
        <v>157</v>
      </c>
      <c r="L484" s="72" t="s">
        <v>151</v>
      </c>
      <c r="M484" s="103">
        <f>TRUNC(F484*I484,0)</f>
        <v>362</v>
      </c>
      <c r="N484" s="103"/>
      <c r="O484" s="83" t="s">
        <v>161</v>
      </c>
      <c r="P484" s="83"/>
      <c r="Q484" s="83"/>
      <c r="R484" s="83"/>
      <c r="S484" s="83"/>
      <c r="T484" s="83"/>
      <c r="U484" s="83"/>
      <c r="V484" s="40">
        <f>SUM(W484:Y484)</f>
        <v>362</v>
      </c>
      <c r="W484" s="40">
        <v>0</v>
      </c>
      <c r="X484" s="84">
        <v>0</v>
      </c>
      <c r="Y484" s="40">
        <f>M484</f>
        <v>362</v>
      </c>
      <c r="Z484" s="41"/>
    </row>
    <row r="485" spans="1:26" ht="21" customHeight="1" x14ac:dyDescent="0.15">
      <c r="A485" s="75" t="s">
        <v>128</v>
      </c>
      <c r="B485" s="83"/>
      <c r="C485" s="83"/>
      <c r="D485" s="83"/>
      <c r="E485" s="83"/>
      <c r="F485" s="83"/>
      <c r="G485" s="83"/>
      <c r="H485" s="83"/>
      <c r="I485" s="83"/>
      <c r="J485" s="83"/>
      <c r="K485" s="83"/>
      <c r="L485" s="72"/>
      <c r="M485" s="83"/>
      <c r="N485" s="83"/>
      <c r="O485" s="83"/>
      <c r="P485" s="83"/>
      <c r="Q485" s="83"/>
      <c r="R485" s="83"/>
      <c r="S485" s="83"/>
      <c r="T485" s="83"/>
      <c r="U485" s="83"/>
      <c r="V485" s="40">
        <f>SUM(W485:Y485)</f>
        <v>362</v>
      </c>
      <c r="W485" s="40">
        <f>SUM(W482:W484)</f>
        <v>0</v>
      </c>
      <c r="X485" s="40">
        <f>SUM(X482:X484)</f>
        <v>0</v>
      </c>
      <c r="Y485" s="40">
        <f>SUM(Y482:Y484)</f>
        <v>362</v>
      </c>
      <c r="Z485" s="41"/>
    </row>
    <row r="486" spans="1:26" ht="21" customHeight="1" x14ac:dyDescent="0.15">
      <c r="A486" s="75"/>
      <c r="B486" s="83"/>
      <c r="C486" s="83"/>
      <c r="D486" s="83"/>
      <c r="E486" s="83"/>
      <c r="F486" s="83"/>
      <c r="G486" s="83"/>
      <c r="H486" s="83"/>
      <c r="I486" s="83"/>
      <c r="J486" s="83"/>
      <c r="K486" s="83"/>
      <c r="L486" s="72"/>
      <c r="M486" s="83"/>
      <c r="N486" s="83"/>
      <c r="O486" s="83"/>
      <c r="P486" s="83"/>
      <c r="Q486" s="83"/>
      <c r="R486" s="83"/>
      <c r="S486" s="83"/>
      <c r="T486" s="83"/>
      <c r="U486" s="83"/>
      <c r="V486" s="40"/>
      <c r="W486" s="40"/>
      <c r="X486" s="84"/>
      <c r="Y486" s="40"/>
      <c r="Z486" s="41"/>
    </row>
    <row r="487" spans="1:26" ht="21" customHeight="1" x14ac:dyDescent="0.15">
      <c r="A487" s="75" t="s">
        <v>276</v>
      </c>
      <c r="B487" s="83"/>
      <c r="C487" s="83"/>
      <c r="D487" s="83"/>
      <c r="E487" s="83"/>
      <c r="F487" s="83"/>
      <c r="G487" s="102">
        <v>5.0999999999999997E-2</v>
      </c>
      <c r="H487" s="102"/>
      <c r="I487" s="83" t="s">
        <v>157</v>
      </c>
      <c r="J487" s="83"/>
      <c r="K487" s="83"/>
      <c r="L487" s="83"/>
      <c r="M487" s="83"/>
      <c r="N487" s="83"/>
      <c r="O487" s="83"/>
      <c r="P487" s="83"/>
      <c r="Q487" s="83"/>
      <c r="R487" s="83"/>
      <c r="S487" s="83"/>
      <c r="T487" s="83"/>
      <c r="U487" s="83"/>
      <c r="V487" s="40"/>
      <c r="W487" s="40"/>
      <c r="X487" s="84"/>
      <c r="Y487" s="40"/>
      <c r="Z487" s="41"/>
    </row>
    <row r="488" spans="1:26" ht="21" customHeight="1" x14ac:dyDescent="0.15">
      <c r="A488" s="75"/>
      <c r="B488" s="83"/>
      <c r="C488" s="83"/>
      <c r="D488" s="102" t="s">
        <v>152</v>
      </c>
      <c r="E488" s="102"/>
      <c r="F488" s="103">
        <f>'중기사용료 목록'!$E$6</f>
        <v>0</v>
      </c>
      <c r="G488" s="103"/>
      <c r="H488" s="72" t="s">
        <v>150</v>
      </c>
      <c r="I488" s="102">
        <f>G487</f>
        <v>5.0999999999999997E-2</v>
      </c>
      <c r="J488" s="102"/>
      <c r="K488" s="83" t="s">
        <v>157</v>
      </c>
      <c r="L488" s="72" t="s">
        <v>151</v>
      </c>
      <c r="M488" s="103">
        <f>TRUNC(F488*I488,0)</f>
        <v>0</v>
      </c>
      <c r="N488" s="103"/>
      <c r="O488" s="83" t="s">
        <v>161</v>
      </c>
      <c r="P488" s="83"/>
      <c r="Q488" s="83"/>
      <c r="R488" s="83"/>
      <c r="S488" s="83"/>
      <c r="T488" s="83"/>
      <c r="U488" s="83"/>
      <c r="V488" s="40">
        <f>SUM(W488:Y488)</f>
        <v>0</v>
      </c>
      <c r="W488" s="40">
        <f>M488</f>
        <v>0</v>
      </c>
      <c r="X488" s="84">
        <v>0</v>
      </c>
      <c r="Y488" s="40">
        <v>0</v>
      </c>
      <c r="Z488" s="41"/>
    </row>
    <row r="489" spans="1:26" ht="21" customHeight="1" x14ac:dyDescent="0.15">
      <c r="A489" s="75"/>
      <c r="B489" s="83"/>
      <c r="C489" s="83"/>
      <c r="D489" s="102" t="s">
        <v>153</v>
      </c>
      <c r="E489" s="102"/>
      <c r="F489" s="103">
        <f>'중기사용료 목록'!$F$6</f>
        <v>0</v>
      </c>
      <c r="G489" s="103"/>
      <c r="H489" s="72" t="s">
        <v>150</v>
      </c>
      <c r="I489" s="102">
        <f>G487</f>
        <v>5.0999999999999997E-2</v>
      </c>
      <c r="J489" s="102"/>
      <c r="K489" s="83" t="s">
        <v>157</v>
      </c>
      <c r="L489" s="72" t="s">
        <v>151</v>
      </c>
      <c r="M489" s="103">
        <f>TRUNC(F489*I489,0)</f>
        <v>0</v>
      </c>
      <c r="N489" s="103"/>
      <c r="O489" s="83" t="s">
        <v>161</v>
      </c>
      <c r="P489" s="83"/>
      <c r="Q489" s="83"/>
      <c r="R489" s="83"/>
      <c r="S489" s="83"/>
      <c r="T489" s="83"/>
      <c r="U489" s="83"/>
      <c r="V489" s="40">
        <f>SUM(W489:Y489)</f>
        <v>0</v>
      </c>
      <c r="W489" s="40">
        <v>0</v>
      </c>
      <c r="X489" s="84">
        <f>M489</f>
        <v>0</v>
      </c>
      <c r="Y489" s="40">
        <v>0</v>
      </c>
      <c r="Z489" s="41"/>
    </row>
    <row r="490" spans="1:26" ht="21" customHeight="1" x14ac:dyDescent="0.15">
      <c r="A490" s="75"/>
      <c r="B490" s="83"/>
      <c r="C490" s="83"/>
      <c r="D490" s="102" t="s">
        <v>154</v>
      </c>
      <c r="E490" s="102"/>
      <c r="F490" s="103">
        <f>'중기사용료 목록'!$G$6</f>
        <v>27950</v>
      </c>
      <c r="G490" s="103"/>
      <c r="H490" s="72" t="s">
        <v>150</v>
      </c>
      <c r="I490" s="102">
        <f>G487</f>
        <v>5.0999999999999997E-2</v>
      </c>
      <c r="J490" s="102"/>
      <c r="K490" s="83" t="s">
        <v>157</v>
      </c>
      <c r="L490" s="72" t="s">
        <v>151</v>
      </c>
      <c r="M490" s="103">
        <f>TRUNC(F490*I490,0)</f>
        <v>1425</v>
      </c>
      <c r="N490" s="103"/>
      <c r="O490" s="83" t="s">
        <v>161</v>
      </c>
      <c r="P490" s="83"/>
      <c r="Q490" s="83"/>
      <c r="R490" s="83"/>
      <c r="S490" s="83"/>
      <c r="T490" s="83"/>
      <c r="U490" s="83"/>
      <c r="V490" s="40">
        <f>SUM(W490:Y490)</f>
        <v>1425</v>
      </c>
      <c r="W490" s="40">
        <v>0</v>
      </c>
      <c r="X490" s="84">
        <v>0</v>
      </c>
      <c r="Y490" s="40">
        <f>M490</f>
        <v>1425</v>
      </c>
      <c r="Z490" s="41"/>
    </row>
    <row r="491" spans="1:26" ht="21" customHeight="1" x14ac:dyDescent="0.15">
      <c r="A491" s="75" t="s">
        <v>128</v>
      </c>
      <c r="B491" s="83"/>
      <c r="C491" s="83"/>
      <c r="D491" s="83"/>
      <c r="E491" s="83"/>
      <c r="F491" s="83"/>
      <c r="G491" s="83"/>
      <c r="H491" s="83"/>
      <c r="I491" s="83"/>
      <c r="J491" s="83"/>
      <c r="K491" s="83"/>
      <c r="L491" s="72"/>
      <c r="M491" s="83"/>
      <c r="N491" s="83"/>
      <c r="O491" s="83"/>
      <c r="P491" s="83"/>
      <c r="Q491" s="83"/>
      <c r="R491" s="83"/>
      <c r="S491" s="83"/>
      <c r="T491" s="83"/>
      <c r="U491" s="83"/>
      <c r="V491" s="40">
        <f>SUM(W491:Y491)</f>
        <v>1425</v>
      </c>
      <c r="W491" s="40">
        <f>SUM(W488:W490)</f>
        <v>0</v>
      </c>
      <c r="X491" s="40">
        <f>SUM(X488:X490)</f>
        <v>0</v>
      </c>
      <c r="Y491" s="40">
        <f>SUM(Y488:Y490)</f>
        <v>1425</v>
      </c>
      <c r="Z491" s="41"/>
    </row>
    <row r="492" spans="1:26" ht="21" customHeight="1" x14ac:dyDescent="0.15">
      <c r="A492" s="75"/>
      <c r="B492" s="83"/>
      <c r="C492" s="83"/>
      <c r="D492" s="83"/>
      <c r="E492" s="83"/>
      <c r="F492" s="83"/>
      <c r="G492" s="83"/>
      <c r="H492" s="83"/>
      <c r="I492" s="83"/>
      <c r="J492" s="83"/>
      <c r="K492" s="83"/>
      <c r="L492" s="72"/>
      <c r="M492" s="83"/>
      <c r="N492" s="83"/>
      <c r="O492" s="83"/>
      <c r="P492" s="83"/>
      <c r="Q492" s="83"/>
      <c r="R492" s="83"/>
      <c r="S492" s="83"/>
      <c r="T492" s="83"/>
      <c r="U492" s="83"/>
      <c r="V492" s="40"/>
      <c r="W492" s="40"/>
      <c r="X492" s="84"/>
      <c r="Y492" s="40"/>
      <c r="Z492" s="41"/>
    </row>
    <row r="493" spans="1:26" ht="21" customHeight="1" x14ac:dyDescent="0.15">
      <c r="A493" s="75" t="s">
        <v>277</v>
      </c>
      <c r="B493" s="83"/>
      <c r="C493" s="83"/>
      <c r="D493" s="83"/>
      <c r="E493" s="83"/>
      <c r="F493" s="83"/>
      <c r="G493" s="102">
        <v>5.0999999999999997E-2</v>
      </c>
      <c r="H493" s="102"/>
      <c r="I493" s="83" t="s">
        <v>157</v>
      </c>
      <c r="J493" s="83"/>
      <c r="K493" s="83"/>
      <c r="L493" s="83"/>
      <c r="M493" s="83"/>
      <c r="N493" s="83"/>
      <c r="O493" s="83"/>
      <c r="P493" s="83"/>
      <c r="Q493" s="83"/>
      <c r="R493" s="83"/>
      <c r="S493" s="83"/>
      <c r="T493" s="83"/>
      <c r="U493" s="83"/>
      <c r="V493" s="40"/>
      <c r="W493" s="40"/>
      <c r="X493" s="84"/>
      <c r="Y493" s="40"/>
      <c r="Z493" s="41"/>
    </row>
    <row r="494" spans="1:26" ht="21" customHeight="1" x14ac:dyDescent="0.15">
      <c r="A494" s="75"/>
      <c r="B494" s="83"/>
      <c r="C494" s="83"/>
      <c r="D494" s="102" t="s">
        <v>152</v>
      </c>
      <c r="E494" s="102"/>
      <c r="F494" s="103">
        <f>'중기사용료 목록'!$E$7</f>
        <v>32496</v>
      </c>
      <c r="G494" s="103"/>
      <c r="H494" s="72" t="s">
        <v>150</v>
      </c>
      <c r="I494" s="102">
        <f>G493</f>
        <v>5.0999999999999997E-2</v>
      </c>
      <c r="J494" s="102"/>
      <c r="K494" s="83" t="s">
        <v>157</v>
      </c>
      <c r="L494" s="72" t="s">
        <v>151</v>
      </c>
      <c r="M494" s="103">
        <f>TRUNC(F494*I494,0)</f>
        <v>1657</v>
      </c>
      <c r="N494" s="103"/>
      <c r="O494" s="83" t="s">
        <v>161</v>
      </c>
      <c r="P494" s="83"/>
      <c r="Q494" s="83"/>
      <c r="R494" s="83"/>
      <c r="S494" s="83"/>
      <c r="T494" s="83"/>
      <c r="U494" s="83"/>
      <c r="V494" s="40">
        <f>SUM(W494:Y494)</f>
        <v>1657</v>
      </c>
      <c r="W494" s="40">
        <f>M494</f>
        <v>1657</v>
      </c>
      <c r="X494" s="84">
        <v>0</v>
      </c>
      <c r="Y494" s="40">
        <v>0</v>
      </c>
      <c r="Z494" s="41"/>
    </row>
    <row r="495" spans="1:26" ht="21" customHeight="1" x14ac:dyDescent="0.15">
      <c r="A495" s="75"/>
      <c r="B495" s="83"/>
      <c r="C495" s="83"/>
      <c r="D495" s="102" t="s">
        <v>153</v>
      </c>
      <c r="E495" s="102"/>
      <c r="F495" s="103">
        <f>'중기사용료 목록'!$F$7</f>
        <v>44299</v>
      </c>
      <c r="G495" s="103"/>
      <c r="H495" s="72" t="s">
        <v>150</v>
      </c>
      <c r="I495" s="102">
        <f>G493</f>
        <v>5.0999999999999997E-2</v>
      </c>
      <c r="J495" s="102"/>
      <c r="K495" s="83" t="s">
        <v>157</v>
      </c>
      <c r="L495" s="72" t="s">
        <v>151</v>
      </c>
      <c r="M495" s="103">
        <f>TRUNC(F495*I495,0)</f>
        <v>2259</v>
      </c>
      <c r="N495" s="103"/>
      <c r="O495" s="83" t="s">
        <v>161</v>
      </c>
      <c r="P495" s="83"/>
      <c r="Q495" s="83"/>
      <c r="R495" s="83"/>
      <c r="S495" s="83"/>
      <c r="T495" s="83"/>
      <c r="U495" s="83"/>
      <c r="V495" s="40">
        <f>SUM(W495:Y495)</f>
        <v>2259</v>
      </c>
      <c r="W495" s="40">
        <v>0</v>
      </c>
      <c r="X495" s="84">
        <f>M495</f>
        <v>2259</v>
      </c>
      <c r="Y495" s="40">
        <v>0</v>
      </c>
      <c r="Z495" s="41"/>
    </row>
    <row r="496" spans="1:26" ht="21" customHeight="1" x14ac:dyDescent="0.15">
      <c r="A496" s="75"/>
      <c r="B496" s="83"/>
      <c r="C496" s="83"/>
      <c r="D496" s="102" t="s">
        <v>154</v>
      </c>
      <c r="E496" s="102"/>
      <c r="F496" s="103">
        <f>'중기사용료 목록'!$G$7</f>
        <v>7107</v>
      </c>
      <c r="G496" s="103"/>
      <c r="H496" s="72" t="s">
        <v>150</v>
      </c>
      <c r="I496" s="102">
        <f>G493</f>
        <v>5.0999999999999997E-2</v>
      </c>
      <c r="J496" s="102"/>
      <c r="K496" s="83" t="s">
        <v>157</v>
      </c>
      <c r="L496" s="72" t="s">
        <v>151</v>
      </c>
      <c r="M496" s="103">
        <f>TRUNC(F496*I496,0)</f>
        <v>362</v>
      </c>
      <c r="N496" s="103"/>
      <c r="O496" s="83" t="s">
        <v>161</v>
      </c>
      <c r="P496" s="83"/>
      <c r="Q496" s="83"/>
      <c r="R496" s="83"/>
      <c r="S496" s="83"/>
      <c r="T496" s="83"/>
      <c r="U496" s="83"/>
      <c r="V496" s="40">
        <f>SUM(W496:Y496)</f>
        <v>362</v>
      </c>
      <c r="W496" s="40">
        <v>0</v>
      </c>
      <c r="X496" s="84">
        <v>0</v>
      </c>
      <c r="Y496" s="40">
        <f>M496</f>
        <v>362</v>
      </c>
      <c r="Z496" s="41"/>
    </row>
    <row r="497" spans="1:26" ht="21" customHeight="1" x14ac:dyDescent="0.15">
      <c r="A497" s="75" t="s">
        <v>128</v>
      </c>
      <c r="B497" s="83"/>
      <c r="C497" s="83"/>
      <c r="D497" s="83"/>
      <c r="E497" s="83"/>
      <c r="F497" s="83"/>
      <c r="G497" s="83"/>
      <c r="H497" s="83"/>
      <c r="I497" s="83"/>
      <c r="J497" s="83"/>
      <c r="K497" s="83"/>
      <c r="L497" s="72"/>
      <c r="M497" s="83"/>
      <c r="N497" s="83"/>
      <c r="O497" s="83"/>
      <c r="P497" s="83"/>
      <c r="Q497" s="83"/>
      <c r="R497" s="83"/>
      <c r="S497" s="83"/>
      <c r="T497" s="83"/>
      <c r="U497" s="83"/>
      <c r="V497" s="40">
        <f>SUM(W497:Y497)</f>
        <v>4278</v>
      </c>
      <c r="W497" s="40">
        <f>SUM(W494:W496)</f>
        <v>1657</v>
      </c>
      <c r="X497" s="40">
        <f>SUM(X494:X496)</f>
        <v>2259</v>
      </c>
      <c r="Y497" s="40">
        <f>SUM(Y494:Y496)</f>
        <v>362</v>
      </c>
      <c r="Z497" s="41"/>
    </row>
    <row r="498" spans="1:26" ht="21" customHeight="1" x14ac:dyDescent="0.15">
      <c r="A498" s="75"/>
      <c r="B498" s="83"/>
      <c r="C498" s="83"/>
      <c r="D498" s="83"/>
      <c r="E498" s="83"/>
      <c r="F498" s="83"/>
      <c r="G498" s="83"/>
      <c r="H498" s="83"/>
      <c r="I498" s="83"/>
      <c r="J498" s="83"/>
      <c r="K498" s="83"/>
      <c r="L498" s="72"/>
      <c r="M498" s="83"/>
      <c r="N498" s="83"/>
      <c r="O498" s="83"/>
      <c r="P498" s="83"/>
      <c r="Q498" s="83"/>
      <c r="R498" s="83"/>
      <c r="S498" s="83"/>
      <c r="T498" s="83"/>
      <c r="U498" s="83"/>
      <c r="V498" s="40"/>
      <c r="W498" s="40"/>
      <c r="X498" s="84"/>
      <c r="Y498" s="40"/>
      <c r="Z498" s="41"/>
    </row>
    <row r="499" spans="1:26" ht="21" customHeight="1" x14ac:dyDescent="0.15">
      <c r="A499" s="75" t="s">
        <v>278</v>
      </c>
      <c r="B499" s="83"/>
      <c r="C499" s="83"/>
      <c r="D499" s="83"/>
      <c r="E499" s="83"/>
      <c r="F499" s="83"/>
      <c r="G499" s="102">
        <v>5.0999999999999997E-2</v>
      </c>
      <c r="H499" s="102"/>
      <c r="I499" s="83" t="s">
        <v>157</v>
      </c>
      <c r="J499" s="83"/>
      <c r="K499" s="83"/>
      <c r="L499" s="83"/>
      <c r="M499" s="83"/>
      <c r="N499" s="83"/>
      <c r="O499" s="83"/>
      <c r="P499" s="83"/>
      <c r="Q499" s="83"/>
      <c r="R499" s="83"/>
      <c r="S499" s="83"/>
      <c r="T499" s="83"/>
      <c r="U499" s="83"/>
      <c r="V499" s="40"/>
      <c r="W499" s="40"/>
      <c r="X499" s="84"/>
      <c r="Y499" s="40"/>
      <c r="Z499" s="41"/>
    </row>
    <row r="500" spans="1:26" ht="21" customHeight="1" x14ac:dyDescent="0.15">
      <c r="A500" s="75"/>
      <c r="B500" s="83"/>
      <c r="C500" s="83"/>
      <c r="D500" s="102" t="s">
        <v>152</v>
      </c>
      <c r="E500" s="102"/>
      <c r="F500" s="103">
        <f>'중기사용료 목록'!$E$8</f>
        <v>10949</v>
      </c>
      <c r="G500" s="103"/>
      <c r="H500" s="72" t="s">
        <v>150</v>
      </c>
      <c r="I500" s="102">
        <f>G499</f>
        <v>5.0999999999999997E-2</v>
      </c>
      <c r="J500" s="102"/>
      <c r="K500" s="83" t="s">
        <v>157</v>
      </c>
      <c r="L500" s="72" t="s">
        <v>151</v>
      </c>
      <c r="M500" s="103">
        <f>TRUNC(F500*I500,0)</f>
        <v>558</v>
      </c>
      <c r="N500" s="103"/>
      <c r="O500" s="83" t="s">
        <v>161</v>
      </c>
      <c r="P500" s="83"/>
      <c r="Q500" s="83"/>
      <c r="R500" s="83"/>
      <c r="S500" s="83"/>
      <c r="T500" s="83"/>
      <c r="U500" s="83"/>
      <c r="V500" s="40">
        <f>SUM(W500:Y500)</f>
        <v>558</v>
      </c>
      <c r="W500" s="40">
        <f>M500</f>
        <v>558</v>
      </c>
      <c r="X500" s="84">
        <v>0</v>
      </c>
      <c r="Y500" s="40">
        <v>0</v>
      </c>
      <c r="Z500" s="41"/>
    </row>
    <row r="501" spans="1:26" ht="21" customHeight="1" x14ac:dyDescent="0.15">
      <c r="A501" s="75"/>
      <c r="B501" s="83"/>
      <c r="C501" s="83"/>
      <c r="D501" s="102" t="s">
        <v>153</v>
      </c>
      <c r="E501" s="102"/>
      <c r="F501" s="103">
        <f>'중기사용료 목록'!$F$8</f>
        <v>28571</v>
      </c>
      <c r="G501" s="103"/>
      <c r="H501" s="72" t="s">
        <v>150</v>
      </c>
      <c r="I501" s="102">
        <f>G499</f>
        <v>5.0999999999999997E-2</v>
      </c>
      <c r="J501" s="102"/>
      <c r="K501" s="83" t="s">
        <v>157</v>
      </c>
      <c r="L501" s="72" t="s">
        <v>151</v>
      </c>
      <c r="M501" s="103">
        <f>TRUNC(F501*I501,0)</f>
        <v>1457</v>
      </c>
      <c r="N501" s="103"/>
      <c r="O501" s="83" t="s">
        <v>161</v>
      </c>
      <c r="P501" s="83"/>
      <c r="Q501" s="83"/>
      <c r="R501" s="83"/>
      <c r="S501" s="83"/>
      <c r="T501" s="83"/>
      <c r="U501" s="83"/>
      <c r="V501" s="40">
        <f>SUM(W501:Y501)</f>
        <v>1457</v>
      </c>
      <c r="W501" s="40">
        <v>0</v>
      </c>
      <c r="X501" s="84">
        <f>M501</f>
        <v>1457</v>
      </c>
      <c r="Y501" s="40">
        <v>0</v>
      </c>
      <c r="Z501" s="41"/>
    </row>
    <row r="502" spans="1:26" ht="21" customHeight="1" x14ac:dyDescent="0.15">
      <c r="A502" s="75"/>
      <c r="B502" s="83"/>
      <c r="C502" s="83"/>
      <c r="D502" s="102" t="s">
        <v>154</v>
      </c>
      <c r="E502" s="102"/>
      <c r="F502" s="103">
        <f>'중기사용료 목록'!$G$8</f>
        <v>4183</v>
      </c>
      <c r="G502" s="103"/>
      <c r="H502" s="72" t="s">
        <v>150</v>
      </c>
      <c r="I502" s="102">
        <f>G499</f>
        <v>5.0999999999999997E-2</v>
      </c>
      <c r="J502" s="102"/>
      <c r="K502" s="83" t="s">
        <v>157</v>
      </c>
      <c r="L502" s="72" t="s">
        <v>151</v>
      </c>
      <c r="M502" s="103">
        <f>TRUNC(F502*I502,0)</f>
        <v>213</v>
      </c>
      <c r="N502" s="103"/>
      <c r="O502" s="83" t="s">
        <v>161</v>
      </c>
      <c r="P502" s="83"/>
      <c r="Q502" s="83"/>
      <c r="R502" s="83"/>
      <c r="S502" s="83"/>
      <c r="T502" s="83"/>
      <c r="U502" s="83"/>
      <c r="V502" s="40">
        <f>SUM(W502:Y502)</f>
        <v>213</v>
      </c>
      <c r="W502" s="40">
        <v>0</v>
      </c>
      <c r="X502" s="84">
        <v>0</v>
      </c>
      <c r="Y502" s="40">
        <f>M502</f>
        <v>213</v>
      </c>
      <c r="Z502" s="41"/>
    </row>
    <row r="503" spans="1:26" ht="21" customHeight="1" x14ac:dyDescent="0.15">
      <c r="A503" s="75" t="s">
        <v>128</v>
      </c>
      <c r="B503" s="83"/>
      <c r="C503" s="83"/>
      <c r="D503" s="83"/>
      <c r="E503" s="83"/>
      <c r="F503" s="83"/>
      <c r="G503" s="83"/>
      <c r="H503" s="83"/>
      <c r="I503" s="83"/>
      <c r="J503" s="83"/>
      <c r="K503" s="83"/>
      <c r="L503" s="72"/>
      <c r="M503" s="83"/>
      <c r="N503" s="83"/>
      <c r="O503" s="83"/>
      <c r="P503" s="83"/>
      <c r="Q503" s="83"/>
      <c r="R503" s="83"/>
      <c r="S503" s="83"/>
      <c r="T503" s="83"/>
      <c r="U503" s="83"/>
      <c r="V503" s="40">
        <f>SUM(W503:Y503)</f>
        <v>2228</v>
      </c>
      <c r="W503" s="40">
        <f>SUM(W500:W502)</f>
        <v>558</v>
      </c>
      <c r="X503" s="40">
        <f>SUM(X500:X502)</f>
        <v>1457</v>
      </c>
      <c r="Y503" s="40">
        <f>SUM(Y500:Y502)</f>
        <v>213</v>
      </c>
      <c r="Z503" s="41"/>
    </row>
    <row r="504" spans="1:26" ht="21" customHeight="1" x14ac:dyDescent="0.15">
      <c r="A504" s="75"/>
      <c r="B504" s="83"/>
      <c r="C504" s="83"/>
      <c r="D504" s="83"/>
      <c r="E504" s="83"/>
      <c r="F504" s="83"/>
      <c r="G504" s="83"/>
      <c r="H504" s="83"/>
      <c r="I504" s="83"/>
      <c r="J504" s="83"/>
      <c r="K504" s="83"/>
      <c r="L504" s="72"/>
      <c r="M504" s="83"/>
      <c r="N504" s="83"/>
      <c r="O504" s="83"/>
      <c r="P504" s="83"/>
      <c r="Q504" s="83"/>
      <c r="R504" s="83"/>
      <c r="S504" s="83"/>
      <c r="T504" s="83"/>
      <c r="U504" s="83"/>
      <c r="V504" s="40"/>
      <c r="W504" s="40"/>
      <c r="X504" s="84"/>
      <c r="Y504" s="40"/>
      <c r="Z504" s="41"/>
    </row>
    <row r="505" spans="1:26" ht="21" customHeight="1" x14ac:dyDescent="0.15">
      <c r="A505" s="75" t="s">
        <v>214</v>
      </c>
      <c r="B505" s="83"/>
      <c r="C505" s="83"/>
      <c r="D505" s="83"/>
      <c r="E505" s="83"/>
      <c r="F505" s="83"/>
      <c r="G505" s="102">
        <v>6.0999999999999999E-2</v>
      </c>
      <c r="H505" s="102"/>
      <c r="I505" s="83" t="s">
        <v>157</v>
      </c>
      <c r="J505" s="83"/>
      <c r="K505" s="83"/>
      <c r="L505" s="83"/>
      <c r="M505" s="83"/>
      <c r="N505" s="83"/>
      <c r="O505" s="83"/>
      <c r="P505" s="83"/>
      <c r="Q505" s="83"/>
      <c r="R505" s="83"/>
      <c r="S505" s="83"/>
      <c r="T505" s="83"/>
      <c r="U505" s="83"/>
      <c r="V505" s="40"/>
      <c r="W505" s="40"/>
      <c r="X505" s="84"/>
      <c r="Y505" s="40"/>
      <c r="Z505" s="41"/>
    </row>
    <row r="506" spans="1:26" ht="21" customHeight="1" x14ac:dyDescent="0.15">
      <c r="A506" s="75"/>
      <c r="B506" s="83"/>
      <c r="C506" s="83"/>
      <c r="D506" s="102" t="s">
        <v>152</v>
      </c>
      <c r="E506" s="102"/>
      <c r="F506" s="103">
        <f>'중기사용료 목록'!$E$9</f>
        <v>6211</v>
      </c>
      <c r="G506" s="103"/>
      <c r="H506" s="72" t="s">
        <v>150</v>
      </c>
      <c r="I506" s="102">
        <f>G505</f>
        <v>6.0999999999999999E-2</v>
      </c>
      <c r="J506" s="102"/>
      <c r="K506" s="83" t="s">
        <v>157</v>
      </c>
      <c r="L506" s="72" t="s">
        <v>151</v>
      </c>
      <c r="M506" s="103">
        <f>TRUNC(F506*I506,0)</f>
        <v>378</v>
      </c>
      <c r="N506" s="103"/>
      <c r="O506" s="83" t="s">
        <v>161</v>
      </c>
      <c r="P506" s="83"/>
      <c r="Q506" s="83"/>
      <c r="R506" s="83"/>
      <c r="S506" s="83"/>
      <c r="T506" s="83"/>
      <c r="U506" s="83"/>
      <c r="V506" s="40">
        <f>SUM(W506:Y506)</f>
        <v>378</v>
      </c>
      <c r="W506" s="40">
        <f>M506</f>
        <v>378</v>
      </c>
      <c r="X506" s="84">
        <v>0</v>
      </c>
      <c r="Y506" s="40">
        <v>0</v>
      </c>
      <c r="Z506" s="41"/>
    </row>
    <row r="507" spans="1:26" ht="21" customHeight="1" x14ac:dyDescent="0.15">
      <c r="A507" s="75"/>
      <c r="B507" s="83"/>
      <c r="C507" s="83"/>
      <c r="D507" s="102" t="s">
        <v>153</v>
      </c>
      <c r="E507" s="102"/>
      <c r="F507" s="103">
        <f>'중기사용료 목록'!$F$9</f>
        <v>36224</v>
      </c>
      <c r="G507" s="103"/>
      <c r="H507" s="72" t="s">
        <v>150</v>
      </c>
      <c r="I507" s="102">
        <f>G505</f>
        <v>6.0999999999999999E-2</v>
      </c>
      <c r="J507" s="102"/>
      <c r="K507" s="83" t="s">
        <v>157</v>
      </c>
      <c r="L507" s="72" t="s">
        <v>151</v>
      </c>
      <c r="M507" s="103">
        <f>TRUNC(F507*I507,0)</f>
        <v>2209</v>
      </c>
      <c r="N507" s="103"/>
      <c r="O507" s="83" t="s">
        <v>161</v>
      </c>
      <c r="P507" s="83"/>
      <c r="Q507" s="83"/>
      <c r="R507" s="83"/>
      <c r="S507" s="83"/>
      <c r="T507" s="83"/>
      <c r="U507" s="83"/>
      <c r="V507" s="40">
        <f>SUM(W507:Y507)</f>
        <v>2209</v>
      </c>
      <c r="W507" s="40">
        <v>0</v>
      </c>
      <c r="X507" s="84">
        <f>M507</f>
        <v>2209</v>
      </c>
      <c r="Y507" s="40">
        <v>0</v>
      </c>
      <c r="Z507" s="41"/>
    </row>
    <row r="508" spans="1:26" ht="21" customHeight="1" x14ac:dyDescent="0.15">
      <c r="A508" s="75"/>
      <c r="B508" s="83"/>
      <c r="C508" s="83"/>
      <c r="D508" s="102" t="s">
        <v>154</v>
      </c>
      <c r="E508" s="102"/>
      <c r="F508" s="103">
        <f>'중기사용료 목록'!$G$9</f>
        <v>9326</v>
      </c>
      <c r="G508" s="103"/>
      <c r="H508" s="72" t="s">
        <v>150</v>
      </c>
      <c r="I508" s="102">
        <f>G505</f>
        <v>6.0999999999999999E-2</v>
      </c>
      <c r="J508" s="102"/>
      <c r="K508" s="83" t="s">
        <v>157</v>
      </c>
      <c r="L508" s="72" t="s">
        <v>151</v>
      </c>
      <c r="M508" s="103">
        <f>TRUNC(F508*I508,0)</f>
        <v>568</v>
      </c>
      <c r="N508" s="103"/>
      <c r="O508" s="83" t="s">
        <v>161</v>
      </c>
      <c r="P508" s="83"/>
      <c r="Q508" s="83"/>
      <c r="R508" s="83"/>
      <c r="S508" s="83"/>
      <c r="T508" s="83"/>
      <c r="U508" s="83"/>
      <c r="V508" s="40">
        <f>SUM(W508:Y508)</f>
        <v>568</v>
      </c>
      <c r="W508" s="40">
        <v>0</v>
      </c>
      <c r="X508" s="84">
        <v>0</v>
      </c>
      <c r="Y508" s="40">
        <f>M508</f>
        <v>568</v>
      </c>
      <c r="Z508" s="41"/>
    </row>
    <row r="509" spans="1:26" ht="21" customHeight="1" x14ac:dyDescent="0.15">
      <c r="A509" s="75" t="s">
        <v>128</v>
      </c>
      <c r="B509" s="83"/>
      <c r="C509" s="83"/>
      <c r="D509" s="83"/>
      <c r="E509" s="83"/>
      <c r="F509" s="83"/>
      <c r="G509" s="83"/>
      <c r="H509" s="83"/>
      <c r="I509" s="83"/>
      <c r="J509" s="83"/>
      <c r="K509" s="83"/>
      <c r="L509" s="72"/>
      <c r="M509" s="83"/>
      <c r="N509" s="83"/>
      <c r="O509" s="83"/>
      <c r="P509" s="83"/>
      <c r="Q509" s="83"/>
      <c r="R509" s="83"/>
      <c r="S509" s="83"/>
      <c r="T509" s="83"/>
      <c r="U509" s="83"/>
      <c r="V509" s="40">
        <f>SUM(W509:Y509)</f>
        <v>3155</v>
      </c>
      <c r="W509" s="40">
        <f>SUM(W506:W508)</f>
        <v>378</v>
      </c>
      <c r="X509" s="40">
        <f>SUM(X506:X508)</f>
        <v>2209</v>
      </c>
      <c r="Y509" s="40">
        <f>SUM(Y506:Y508)</f>
        <v>568</v>
      </c>
      <c r="Z509" s="41"/>
    </row>
    <row r="510" spans="1:26" ht="21" customHeight="1" x14ac:dyDescent="0.15">
      <c r="A510" s="75"/>
      <c r="B510" s="83"/>
      <c r="C510" s="83"/>
      <c r="D510" s="83"/>
      <c r="E510" s="83"/>
      <c r="F510" s="83"/>
      <c r="G510" s="83"/>
      <c r="H510" s="83"/>
      <c r="I510" s="83"/>
      <c r="J510" s="83"/>
      <c r="K510" s="83"/>
      <c r="L510" s="72"/>
      <c r="M510" s="83"/>
      <c r="N510" s="83"/>
      <c r="O510" s="83"/>
      <c r="P510" s="83"/>
      <c r="Q510" s="83"/>
      <c r="R510" s="83"/>
      <c r="S510" s="83"/>
      <c r="T510" s="83"/>
      <c r="U510" s="83"/>
      <c r="V510" s="40"/>
      <c r="W510" s="40"/>
      <c r="X510" s="84"/>
      <c r="Y510" s="40"/>
      <c r="Z510" s="41"/>
    </row>
    <row r="511" spans="1:26" ht="21" customHeight="1" x14ac:dyDescent="0.15">
      <c r="A511" s="75" t="s">
        <v>279</v>
      </c>
      <c r="B511" s="83"/>
      <c r="C511" s="83"/>
      <c r="D511" s="83"/>
      <c r="E511" s="83"/>
      <c r="F511" s="83"/>
      <c r="G511" s="102">
        <v>5.0999999999999997E-2</v>
      </c>
      <c r="H511" s="102"/>
      <c r="I511" s="83" t="s">
        <v>157</v>
      </c>
      <c r="J511" s="83"/>
      <c r="K511" s="83"/>
      <c r="L511" s="83"/>
      <c r="M511" s="83"/>
      <c r="N511" s="83"/>
      <c r="O511" s="83"/>
      <c r="P511" s="83"/>
      <c r="Q511" s="83"/>
      <c r="R511" s="83"/>
      <c r="S511" s="83"/>
      <c r="T511" s="83"/>
      <c r="U511" s="83"/>
      <c r="V511" s="40"/>
      <c r="W511" s="40"/>
      <c r="X511" s="84"/>
      <c r="Y511" s="40"/>
      <c r="Z511" s="41"/>
    </row>
    <row r="512" spans="1:26" ht="21" customHeight="1" x14ac:dyDescent="0.15">
      <c r="A512" s="75"/>
      <c r="B512" s="83"/>
      <c r="C512" s="83"/>
      <c r="D512" s="102" t="s">
        <v>152</v>
      </c>
      <c r="E512" s="102"/>
      <c r="F512" s="103">
        <f>'중기사용료 목록'!$E$10</f>
        <v>12403</v>
      </c>
      <c r="G512" s="103"/>
      <c r="H512" s="72" t="s">
        <v>150</v>
      </c>
      <c r="I512" s="102">
        <f>G511</f>
        <v>5.0999999999999997E-2</v>
      </c>
      <c r="J512" s="102"/>
      <c r="K512" s="83" t="s">
        <v>157</v>
      </c>
      <c r="L512" s="72" t="s">
        <v>151</v>
      </c>
      <c r="M512" s="103">
        <f>TRUNC(F512*I512,0)</f>
        <v>632</v>
      </c>
      <c r="N512" s="103"/>
      <c r="O512" s="83" t="s">
        <v>161</v>
      </c>
      <c r="P512" s="83"/>
      <c r="Q512" s="83"/>
      <c r="R512" s="83"/>
      <c r="S512" s="83"/>
      <c r="T512" s="83"/>
      <c r="U512" s="83"/>
      <c r="V512" s="40">
        <f>SUM(W512:Y512)</f>
        <v>632</v>
      </c>
      <c r="W512" s="40">
        <f>M512</f>
        <v>632</v>
      </c>
      <c r="X512" s="84">
        <v>0</v>
      </c>
      <c r="Y512" s="40">
        <v>0</v>
      </c>
      <c r="Z512" s="41"/>
    </row>
    <row r="513" spans="1:26" ht="21" customHeight="1" x14ac:dyDescent="0.15">
      <c r="A513" s="75"/>
      <c r="B513" s="83"/>
      <c r="C513" s="83"/>
      <c r="D513" s="102" t="s">
        <v>153</v>
      </c>
      <c r="E513" s="102"/>
      <c r="F513" s="103">
        <f>'중기사용료 목록'!$F$10</f>
        <v>36224</v>
      </c>
      <c r="G513" s="103"/>
      <c r="H513" s="72" t="s">
        <v>150</v>
      </c>
      <c r="I513" s="102">
        <f>G511</f>
        <v>5.0999999999999997E-2</v>
      </c>
      <c r="J513" s="102"/>
      <c r="K513" s="83" t="s">
        <v>157</v>
      </c>
      <c r="L513" s="72" t="s">
        <v>151</v>
      </c>
      <c r="M513" s="103">
        <f>TRUNC(F513*I513,0)</f>
        <v>1847</v>
      </c>
      <c r="N513" s="103"/>
      <c r="O513" s="83" t="s">
        <v>161</v>
      </c>
      <c r="P513" s="83"/>
      <c r="Q513" s="83"/>
      <c r="R513" s="83"/>
      <c r="S513" s="83"/>
      <c r="T513" s="83"/>
      <c r="U513" s="83"/>
      <c r="V513" s="40">
        <f>SUM(W513:Y513)</f>
        <v>1847</v>
      </c>
      <c r="W513" s="40">
        <v>0</v>
      </c>
      <c r="X513" s="84">
        <f>M513</f>
        <v>1847</v>
      </c>
      <c r="Y513" s="40">
        <v>0</v>
      </c>
      <c r="Z513" s="41"/>
    </row>
    <row r="514" spans="1:26" ht="21" customHeight="1" x14ac:dyDescent="0.15">
      <c r="A514" s="75"/>
      <c r="B514" s="83"/>
      <c r="C514" s="83"/>
      <c r="D514" s="102" t="s">
        <v>154</v>
      </c>
      <c r="E514" s="102"/>
      <c r="F514" s="103">
        <f>'중기사용료 목록'!$G$10</f>
        <v>9687</v>
      </c>
      <c r="G514" s="103"/>
      <c r="H514" s="72" t="s">
        <v>150</v>
      </c>
      <c r="I514" s="102">
        <f>G511</f>
        <v>5.0999999999999997E-2</v>
      </c>
      <c r="J514" s="102"/>
      <c r="K514" s="83" t="s">
        <v>157</v>
      </c>
      <c r="L514" s="72" t="s">
        <v>151</v>
      </c>
      <c r="M514" s="103">
        <f>TRUNC(F514*I514,0)</f>
        <v>494</v>
      </c>
      <c r="N514" s="103"/>
      <c r="O514" s="83" t="s">
        <v>161</v>
      </c>
      <c r="P514" s="83"/>
      <c r="Q514" s="83"/>
      <c r="R514" s="83"/>
      <c r="S514" s="83"/>
      <c r="T514" s="83"/>
      <c r="U514" s="83"/>
      <c r="V514" s="40">
        <f>SUM(W514:Y514)</f>
        <v>494</v>
      </c>
      <c r="W514" s="40">
        <v>0</v>
      </c>
      <c r="X514" s="84">
        <v>0</v>
      </c>
      <c r="Y514" s="40">
        <f>M514</f>
        <v>494</v>
      </c>
      <c r="Z514" s="41"/>
    </row>
    <row r="515" spans="1:26" ht="21" customHeight="1" x14ac:dyDescent="0.15">
      <c r="A515" s="75" t="s">
        <v>128</v>
      </c>
      <c r="B515" s="83"/>
      <c r="C515" s="83"/>
      <c r="D515" s="83"/>
      <c r="E515" s="83"/>
      <c r="F515" s="83"/>
      <c r="G515" s="83"/>
      <c r="H515" s="83"/>
      <c r="I515" s="83"/>
      <c r="J515" s="83"/>
      <c r="K515" s="83"/>
      <c r="L515" s="72"/>
      <c r="M515" s="83"/>
      <c r="N515" s="83"/>
      <c r="O515" s="83"/>
      <c r="P515" s="83"/>
      <c r="Q515" s="83"/>
      <c r="R515" s="83"/>
      <c r="S515" s="83"/>
      <c r="T515" s="83"/>
      <c r="U515" s="83"/>
      <c r="V515" s="40">
        <f>SUM(W515:Y515)</f>
        <v>2973</v>
      </c>
      <c r="W515" s="40">
        <f>SUM(W512:W514)</f>
        <v>632</v>
      </c>
      <c r="X515" s="40">
        <f>SUM(X512:X514)</f>
        <v>1847</v>
      </c>
      <c r="Y515" s="40">
        <f>SUM(Y512:Y514)</f>
        <v>494</v>
      </c>
      <c r="Z515" s="41"/>
    </row>
    <row r="516" spans="1:26" ht="21" customHeight="1" x14ac:dyDescent="0.15">
      <c r="A516" s="75"/>
      <c r="B516" s="83"/>
      <c r="C516" s="83"/>
      <c r="D516" s="83"/>
      <c r="E516" s="83"/>
      <c r="F516" s="83"/>
      <c r="G516" s="83"/>
      <c r="H516" s="83"/>
      <c r="I516" s="83"/>
      <c r="J516" s="83"/>
      <c r="K516" s="83"/>
      <c r="L516" s="72"/>
      <c r="M516" s="83"/>
      <c r="N516" s="83"/>
      <c r="O516" s="83"/>
      <c r="P516" s="83"/>
      <c r="Q516" s="83"/>
      <c r="R516" s="83"/>
      <c r="S516" s="83"/>
      <c r="T516" s="83"/>
      <c r="U516" s="83"/>
      <c r="V516" s="40"/>
      <c r="W516" s="40"/>
      <c r="X516" s="84"/>
      <c r="Y516" s="40"/>
      <c r="Z516" s="41"/>
    </row>
    <row r="517" spans="1:26" ht="21" customHeight="1" x14ac:dyDescent="0.15">
      <c r="A517" s="75" t="s">
        <v>268</v>
      </c>
      <c r="B517" s="83"/>
      <c r="C517" s="83"/>
      <c r="D517" s="83"/>
      <c r="E517" s="83"/>
      <c r="F517" s="83"/>
      <c r="G517" s="102">
        <v>5.0999999999999997E-2</v>
      </c>
      <c r="H517" s="102"/>
      <c r="I517" s="83" t="s">
        <v>157</v>
      </c>
      <c r="J517" s="83"/>
      <c r="K517" s="83"/>
      <c r="L517" s="83"/>
      <c r="M517" s="83"/>
      <c r="N517" s="83"/>
      <c r="O517" s="83"/>
      <c r="P517" s="83"/>
      <c r="Q517" s="83"/>
      <c r="R517" s="83"/>
      <c r="S517" s="83"/>
      <c r="T517" s="83"/>
      <c r="U517" s="83"/>
      <c r="V517" s="40"/>
      <c r="W517" s="40"/>
      <c r="X517" s="84"/>
      <c r="Y517" s="40"/>
      <c r="Z517" s="41"/>
    </row>
    <row r="518" spans="1:26" ht="21" customHeight="1" x14ac:dyDescent="0.15">
      <c r="A518" s="75"/>
      <c r="B518" s="83"/>
      <c r="C518" s="83"/>
      <c r="D518" s="102" t="s">
        <v>152</v>
      </c>
      <c r="E518" s="102"/>
      <c r="F518" s="103">
        <f>'중기사용료 목록'!$E$11</f>
        <v>11205</v>
      </c>
      <c r="G518" s="103"/>
      <c r="H518" s="72" t="s">
        <v>150</v>
      </c>
      <c r="I518" s="102">
        <f>G517</f>
        <v>5.0999999999999997E-2</v>
      </c>
      <c r="J518" s="102"/>
      <c r="K518" s="83" t="s">
        <v>157</v>
      </c>
      <c r="L518" s="72" t="s">
        <v>151</v>
      </c>
      <c r="M518" s="103">
        <f>TRUNC(F518*I518,0)</f>
        <v>571</v>
      </c>
      <c r="N518" s="103"/>
      <c r="O518" s="83" t="s">
        <v>161</v>
      </c>
      <c r="P518" s="83"/>
      <c r="Q518" s="83"/>
      <c r="R518" s="83"/>
      <c r="S518" s="83"/>
      <c r="T518" s="83"/>
      <c r="U518" s="83"/>
      <c r="V518" s="40">
        <f>SUM(W518:Y518)</f>
        <v>571</v>
      </c>
      <c r="W518" s="40">
        <f>M518</f>
        <v>571</v>
      </c>
      <c r="X518" s="84">
        <v>0</v>
      </c>
      <c r="Y518" s="40">
        <v>0</v>
      </c>
      <c r="Z518" s="41"/>
    </row>
    <row r="519" spans="1:26" ht="21" customHeight="1" x14ac:dyDescent="0.15">
      <c r="A519" s="75"/>
      <c r="B519" s="83"/>
      <c r="C519" s="83"/>
      <c r="D519" s="102" t="s">
        <v>153</v>
      </c>
      <c r="E519" s="102"/>
      <c r="F519" s="103">
        <f>'중기사용료 목록'!$F$11</f>
        <v>36224</v>
      </c>
      <c r="G519" s="103"/>
      <c r="H519" s="72" t="s">
        <v>150</v>
      </c>
      <c r="I519" s="102">
        <f>G517</f>
        <v>5.0999999999999997E-2</v>
      </c>
      <c r="J519" s="102"/>
      <c r="K519" s="83" t="s">
        <v>157</v>
      </c>
      <c r="L519" s="72" t="s">
        <v>151</v>
      </c>
      <c r="M519" s="103">
        <f>TRUNC(F519*I519,0)</f>
        <v>1847</v>
      </c>
      <c r="N519" s="103"/>
      <c r="O519" s="83" t="s">
        <v>161</v>
      </c>
      <c r="P519" s="83"/>
      <c r="Q519" s="83"/>
      <c r="R519" s="83"/>
      <c r="S519" s="83"/>
      <c r="T519" s="83"/>
      <c r="U519" s="83"/>
      <c r="V519" s="40">
        <f>SUM(W519:Y519)</f>
        <v>1847</v>
      </c>
      <c r="W519" s="40">
        <v>0</v>
      </c>
      <c r="X519" s="84">
        <f>M519</f>
        <v>1847</v>
      </c>
      <c r="Y519" s="40">
        <v>0</v>
      </c>
      <c r="Z519" s="41"/>
    </row>
    <row r="520" spans="1:26" ht="21" customHeight="1" x14ac:dyDescent="0.15">
      <c r="A520" s="75"/>
      <c r="B520" s="83"/>
      <c r="C520" s="83"/>
      <c r="D520" s="102" t="s">
        <v>154</v>
      </c>
      <c r="E520" s="102"/>
      <c r="F520" s="103">
        <f>'중기사용료 목록'!$G$11</f>
        <v>7511</v>
      </c>
      <c r="G520" s="103"/>
      <c r="H520" s="72" t="s">
        <v>150</v>
      </c>
      <c r="I520" s="102">
        <f>G517</f>
        <v>5.0999999999999997E-2</v>
      </c>
      <c r="J520" s="102"/>
      <c r="K520" s="83" t="s">
        <v>157</v>
      </c>
      <c r="L520" s="72" t="s">
        <v>151</v>
      </c>
      <c r="M520" s="103">
        <f>TRUNC(F520*I520,0)</f>
        <v>383</v>
      </c>
      <c r="N520" s="103"/>
      <c r="O520" s="83" t="s">
        <v>161</v>
      </c>
      <c r="P520" s="83"/>
      <c r="Q520" s="83"/>
      <c r="R520" s="83"/>
      <c r="S520" s="83"/>
      <c r="T520" s="83"/>
      <c r="U520" s="83"/>
      <c r="V520" s="40">
        <f>SUM(W520:Y520)</f>
        <v>383</v>
      </c>
      <c r="W520" s="40">
        <v>0</v>
      </c>
      <c r="X520" s="84">
        <v>0</v>
      </c>
      <c r="Y520" s="40">
        <f>M520</f>
        <v>383</v>
      </c>
      <c r="Z520" s="41"/>
    </row>
    <row r="521" spans="1:26" ht="21" customHeight="1" x14ac:dyDescent="0.15">
      <c r="A521" s="75" t="s">
        <v>128</v>
      </c>
      <c r="B521" s="83"/>
      <c r="C521" s="83"/>
      <c r="D521" s="83"/>
      <c r="E521" s="83"/>
      <c r="F521" s="83"/>
      <c r="G521" s="83"/>
      <c r="H521" s="83"/>
      <c r="I521" s="83"/>
      <c r="J521" s="83"/>
      <c r="K521" s="83"/>
      <c r="L521" s="72"/>
      <c r="M521" s="83"/>
      <c r="N521" s="83"/>
      <c r="O521" s="83"/>
      <c r="P521" s="83"/>
      <c r="Q521" s="83"/>
      <c r="R521" s="83"/>
      <c r="S521" s="83"/>
      <c r="T521" s="83"/>
      <c r="U521" s="83"/>
      <c r="V521" s="40">
        <f>SUM(W521:Y521)</f>
        <v>2801</v>
      </c>
      <c r="W521" s="40">
        <f>SUM(W518:W520)</f>
        <v>571</v>
      </c>
      <c r="X521" s="40">
        <f>SUM(X518:X520)</f>
        <v>1847</v>
      </c>
      <c r="Y521" s="40">
        <f>SUM(Y518:Y520)</f>
        <v>383</v>
      </c>
      <c r="Z521" s="41"/>
    </row>
    <row r="522" spans="1:26" ht="21" customHeight="1" x14ac:dyDescent="0.15">
      <c r="A522" s="75"/>
      <c r="B522" s="83"/>
      <c r="C522" s="83"/>
      <c r="D522" s="83"/>
      <c r="E522" s="83"/>
      <c r="F522" s="83"/>
      <c r="G522" s="83"/>
      <c r="H522" s="83"/>
      <c r="I522" s="83"/>
      <c r="J522" s="83"/>
      <c r="K522" s="83"/>
      <c r="L522" s="83"/>
      <c r="M522" s="83"/>
      <c r="N522" s="83"/>
      <c r="O522" s="83"/>
      <c r="P522" s="83"/>
      <c r="Q522" s="83"/>
      <c r="R522" s="83"/>
      <c r="S522" s="83"/>
      <c r="T522" s="83"/>
      <c r="U522" s="83"/>
      <c r="V522" s="40"/>
      <c r="W522" s="40"/>
      <c r="X522" s="84"/>
      <c r="Y522" s="40"/>
      <c r="Z522" s="41"/>
    </row>
    <row r="523" spans="1:26" ht="21" customHeight="1" x14ac:dyDescent="0.15">
      <c r="A523" s="75" t="s">
        <v>220</v>
      </c>
      <c r="B523" s="83"/>
      <c r="C523" s="83"/>
      <c r="D523" s="83"/>
      <c r="E523" s="83"/>
      <c r="F523" s="83"/>
      <c r="G523" s="83"/>
      <c r="H523" s="83"/>
      <c r="I523" s="83"/>
      <c r="J523" s="83"/>
      <c r="K523" s="83"/>
      <c r="L523" s="83"/>
      <c r="M523" s="83"/>
      <c r="N523" s="83"/>
      <c r="O523" s="83"/>
      <c r="P523" s="83"/>
      <c r="Q523" s="83"/>
      <c r="R523" s="83"/>
      <c r="S523" s="83"/>
      <c r="T523" s="83"/>
      <c r="U523" s="83"/>
      <c r="V523" s="40"/>
      <c r="W523" s="40"/>
      <c r="X523" s="84"/>
      <c r="Y523" s="40"/>
      <c r="Z523" s="41"/>
    </row>
    <row r="524" spans="1:26" ht="21" customHeight="1" x14ac:dyDescent="0.15">
      <c r="A524" s="75" t="s">
        <v>280</v>
      </c>
      <c r="B524" s="83"/>
      <c r="C524" s="83"/>
      <c r="D524" s="102" t="s">
        <v>152</v>
      </c>
      <c r="E524" s="102"/>
      <c r="F524" s="103">
        <f>자재조서!$D$6</f>
        <v>40000</v>
      </c>
      <c r="G524" s="103"/>
      <c r="H524" s="72" t="s">
        <v>150</v>
      </c>
      <c r="I524" s="102">
        <v>0.12</v>
      </c>
      <c r="J524" s="102"/>
      <c r="K524" s="82" t="s">
        <v>233</v>
      </c>
      <c r="L524" s="72" t="s">
        <v>151</v>
      </c>
      <c r="M524" s="103">
        <f>TRUNC(F524*I524,0)</f>
        <v>4800</v>
      </c>
      <c r="N524" s="103"/>
      <c r="O524" s="83" t="s">
        <v>161</v>
      </c>
      <c r="P524" s="83"/>
      <c r="Q524" s="83"/>
      <c r="R524" s="83"/>
      <c r="S524" s="83"/>
      <c r="T524" s="83"/>
      <c r="U524" s="83"/>
      <c r="V524" s="40">
        <f>SUM(W524:Y524)</f>
        <v>4800</v>
      </c>
      <c r="W524" s="40">
        <f>M524</f>
        <v>4800</v>
      </c>
      <c r="X524" s="84">
        <v>0</v>
      </c>
      <c r="Y524" s="40">
        <v>0</v>
      </c>
      <c r="Z524" s="41"/>
    </row>
    <row r="525" spans="1:26" ht="21" customHeight="1" x14ac:dyDescent="0.15">
      <c r="A525" s="75" t="s">
        <v>128</v>
      </c>
      <c r="B525" s="83"/>
      <c r="C525" s="83"/>
      <c r="D525" s="83"/>
      <c r="E525" s="83"/>
      <c r="F525" s="83"/>
      <c r="G525" s="83"/>
      <c r="H525" s="83"/>
      <c r="I525" s="83"/>
      <c r="J525" s="83"/>
      <c r="K525" s="83"/>
      <c r="L525" s="83"/>
      <c r="M525" s="83"/>
      <c r="N525" s="83"/>
      <c r="O525" s="83"/>
      <c r="P525" s="83"/>
      <c r="Q525" s="83"/>
      <c r="R525" s="83"/>
      <c r="S525" s="83"/>
      <c r="T525" s="83"/>
      <c r="U525" s="83"/>
      <c r="V525" s="40">
        <f>SUM(W525:Y525)</f>
        <v>4800</v>
      </c>
      <c r="W525" s="40">
        <f>SUM(W524)</f>
        <v>4800</v>
      </c>
      <c r="X525" s="84">
        <f>SUM(X524)</f>
        <v>0</v>
      </c>
      <c r="Y525" s="40">
        <f>SUM(Y524)</f>
        <v>0</v>
      </c>
      <c r="Z525" s="41"/>
    </row>
    <row r="526" spans="1:26" ht="21" customHeight="1" x14ac:dyDescent="0.15">
      <c r="A526" s="75"/>
      <c r="B526" s="83"/>
      <c r="C526" s="83"/>
      <c r="D526" s="83"/>
      <c r="E526" s="83"/>
      <c r="F526" s="83"/>
      <c r="G526" s="83"/>
      <c r="H526" s="83"/>
      <c r="I526" s="83"/>
      <c r="J526" s="83"/>
      <c r="K526" s="83"/>
      <c r="L526" s="83"/>
      <c r="M526" s="83"/>
      <c r="N526" s="83"/>
      <c r="O526" s="83"/>
      <c r="P526" s="83"/>
      <c r="Q526" s="83"/>
      <c r="R526" s="83"/>
      <c r="S526" s="83"/>
      <c r="T526" s="83"/>
      <c r="U526" s="83"/>
      <c r="V526" s="40"/>
      <c r="W526" s="40"/>
      <c r="X526" s="84"/>
      <c r="Y526" s="40"/>
      <c r="Z526" s="41"/>
    </row>
    <row r="527" spans="1:26" ht="21" customHeight="1" x14ac:dyDescent="0.15">
      <c r="A527" s="75" t="s">
        <v>270</v>
      </c>
      <c r="B527" s="83"/>
      <c r="C527" s="83"/>
      <c r="D527" s="102" t="s">
        <v>152</v>
      </c>
      <c r="E527" s="102"/>
      <c r="F527" s="103">
        <f>자재조서!$D$7</f>
        <v>25000</v>
      </c>
      <c r="G527" s="103"/>
      <c r="H527" s="72" t="s">
        <v>150</v>
      </c>
      <c r="I527" s="102">
        <v>0.13</v>
      </c>
      <c r="J527" s="102"/>
      <c r="K527" s="83" t="s">
        <v>215</v>
      </c>
      <c r="L527" s="72" t="s">
        <v>151</v>
      </c>
      <c r="M527" s="103">
        <f>TRUNC(F527*I527,0)</f>
        <v>3250</v>
      </c>
      <c r="N527" s="103"/>
      <c r="O527" s="83" t="s">
        <v>161</v>
      </c>
      <c r="P527" s="83"/>
      <c r="Q527" s="83"/>
      <c r="R527" s="83"/>
      <c r="S527" s="83"/>
      <c r="T527" s="83"/>
      <c r="U527" s="83"/>
      <c r="V527" s="40">
        <f>SUM(W527:Y527)</f>
        <v>3250</v>
      </c>
      <c r="W527" s="40">
        <f>M527</f>
        <v>3250</v>
      </c>
      <c r="X527" s="84">
        <v>0</v>
      </c>
      <c r="Y527" s="40">
        <v>0</v>
      </c>
      <c r="Z527" s="41"/>
    </row>
    <row r="528" spans="1:26" ht="21" customHeight="1" x14ac:dyDescent="0.15">
      <c r="A528" s="75" t="s">
        <v>128</v>
      </c>
      <c r="B528" s="83"/>
      <c r="C528" s="83"/>
      <c r="D528" s="83"/>
      <c r="E528" s="83"/>
      <c r="F528" s="83"/>
      <c r="G528" s="83"/>
      <c r="H528" s="83"/>
      <c r="I528" s="83"/>
      <c r="J528" s="83"/>
      <c r="K528" s="83"/>
      <c r="L528" s="83"/>
      <c r="M528" s="83"/>
      <c r="N528" s="83"/>
      <c r="O528" s="83"/>
      <c r="P528" s="83"/>
      <c r="Q528" s="83"/>
      <c r="R528" s="83"/>
      <c r="S528" s="83"/>
      <c r="T528" s="83"/>
      <c r="U528" s="83"/>
      <c r="V528" s="40">
        <f>SUM(W528:Y528)</f>
        <v>3250</v>
      </c>
      <c r="W528" s="40">
        <f>SUM(W527)</f>
        <v>3250</v>
      </c>
      <c r="X528" s="84">
        <f>SUM(X527)</f>
        <v>0</v>
      </c>
      <c r="Y528" s="40">
        <f>SUM(Y527)</f>
        <v>0</v>
      </c>
      <c r="Z528" s="41"/>
    </row>
    <row r="529" spans="1:27" ht="21" customHeight="1" x14ac:dyDescent="0.15">
      <c r="A529" s="75"/>
      <c r="B529" s="83"/>
      <c r="C529" s="83"/>
      <c r="D529" s="83"/>
      <c r="E529" s="83"/>
      <c r="F529" s="83"/>
      <c r="G529" s="83"/>
      <c r="H529" s="83"/>
      <c r="I529" s="83"/>
      <c r="J529" s="83"/>
      <c r="K529" s="83"/>
      <c r="L529" s="83"/>
      <c r="M529" s="83"/>
      <c r="N529" s="83"/>
      <c r="O529" s="83"/>
      <c r="P529" s="83"/>
      <c r="Q529" s="83"/>
      <c r="R529" s="83"/>
      <c r="S529" s="83"/>
      <c r="T529" s="83"/>
      <c r="U529" s="83"/>
      <c r="V529" s="40"/>
      <c r="W529" s="40"/>
      <c r="X529" s="84"/>
      <c r="Y529" s="40"/>
      <c r="Z529" s="41"/>
    </row>
    <row r="530" spans="1:27" ht="21" customHeight="1" x14ac:dyDescent="0.15">
      <c r="A530" s="75" t="s">
        <v>273</v>
      </c>
      <c r="B530" s="83"/>
      <c r="C530" s="83"/>
      <c r="D530" s="102" t="s">
        <v>152</v>
      </c>
      <c r="E530" s="102"/>
      <c r="F530" s="103">
        <f>자재조서!$D$4</f>
        <v>18000</v>
      </c>
      <c r="G530" s="103"/>
      <c r="H530" s="72" t="s">
        <v>150</v>
      </c>
      <c r="I530" s="102">
        <v>0.1</v>
      </c>
      <c r="J530" s="102"/>
      <c r="K530" s="83" t="s">
        <v>206</v>
      </c>
      <c r="L530" s="72" t="s">
        <v>151</v>
      </c>
      <c r="M530" s="103">
        <f>TRUNC(F530*I530,0)</f>
        <v>1800</v>
      </c>
      <c r="N530" s="103"/>
      <c r="O530" s="83" t="s">
        <v>161</v>
      </c>
      <c r="P530" s="83"/>
      <c r="Q530" s="83"/>
      <c r="R530" s="83"/>
      <c r="S530" s="83"/>
      <c r="T530" s="83"/>
      <c r="U530" s="83"/>
      <c r="V530" s="40">
        <f>SUM(W530:Y530)</f>
        <v>1800</v>
      </c>
      <c r="W530" s="40">
        <f>M530</f>
        <v>1800</v>
      </c>
      <c r="X530" s="84">
        <v>0</v>
      </c>
      <c r="Y530" s="40">
        <v>0</v>
      </c>
      <c r="Z530" s="41"/>
    </row>
    <row r="531" spans="1:27" ht="21" customHeight="1" x14ac:dyDescent="0.15">
      <c r="A531" s="75" t="s">
        <v>128</v>
      </c>
      <c r="B531" s="83"/>
      <c r="C531" s="83"/>
      <c r="D531" s="83"/>
      <c r="E531" s="83"/>
      <c r="F531" s="83"/>
      <c r="G531" s="83"/>
      <c r="H531" s="83"/>
      <c r="I531" s="83"/>
      <c r="J531" s="83"/>
      <c r="K531" s="83"/>
      <c r="L531" s="83"/>
      <c r="M531" s="83"/>
      <c r="N531" s="83"/>
      <c r="O531" s="83"/>
      <c r="P531" s="83"/>
      <c r="Q531" s="83"/>
      <c r="R531" s="83"/>
      <c r="S531" s="83"/>
      <c r="T531" s="83"/>
      <c r="U531" s="83"/>
      <c r="V531" s="40">
        <f>SUM(W531:Y531)</f>
        <v>1800</v>
      </c>
      <c r="W531" s="40">
        <f>SUM(W530)</f>
        <v>1800</v>
      </c>
      <c r="X531" s="84">
        <f>SUM(X530)</f>
        <v>0</v>
      </c>
      <c r="Y531" s="40">
        <f>SUM(Y530)</f>
        <v>0</v>
      </c>
      <c r="Z531" s="41"/>
    </row>
    <row r="532" spans="1:27" ht="21" customHeight="1" x14ac:dyDescent="0.15">
      <c r="A532" s="75"/>
      <c r="B532" s="83"/>
      <c r="C532" s="83"/>
      <c r="D532" s="83"/>
      <c r="E532" s="83"/>
      <c r="F532" s="83"/>
      <c r="G532" s="83"/>
      <c r="H532" s="83"/>
      <c r="I532" s="83"/>
      <c r="J532" s="83"/>
      <c r="K532" s="83"/>
      <c r="L532" s="83"/>
      <c r="M532" s="83"/>
      <c r="N532" s="83"/>
      <c r="O532" s="83"/>
      <c r="P532" s="83"/>
      <c r="Q532" s="83"/>
      <c r="R532" s="83"/>
      <c r="S532" s="83"/>
      <c r="T532" s="83"/>
      <c r="U532" s="83"/>
      <c r="V532" s="40"/>
      <c r="W532" s="40"/>
      <c r="X532" s="84"/>
      <c r="Y532" s="40"/>
      <c r="Z532" s="41"/>
    </row>
    <row r="533" spans="1:27" ht="21" customHeight="1" x14ac:dyDescent="0.15">
      <c r="A533" s="75" t="s">
        <v>158</v>
      </c>
      <c r="B533" s="83"/>
      <c r="C533" s="83"/>
      <c r="D533" s="83"/>
      <c r="E533" s="83" t="s">
        <v>159</v>
      </c>
      <c r="F533" s="83"/>
      <c r="G533" s="83">
        <v>3</v>
      </c>
      <c r="H533" s="72" t="s">
        <v>43</v>
      </c>
      <c r="I533" s="83"/>
      <c r="J533" s="83"/>
      <c r="K533" s="83"/>
      <c r="L533" s="72"/>
      <c r="M533" s="83"/>
      <c r="N533" s="83"/>
      <c r="O533" s="83"/>
      <c r="P533" s="83"/>
      <c r="Q533" s="83"/>
      <c r="R533" s="83"/>
      <c r="S533" s="83"/>
      <c r="T533" s="83"/>
      <c r="U533" s="83"/>
      <c r="V533" s="40"/>
      <c r="W533" s="40"/>
      <c r="X533" s="84"/>
      <c r="Y533" s="40"/>
      <c r="Z533" s="41"/>
    </row>
    <row r="534" spans="1:27" ht="21" customHeight="1" x14ac:dyDescent="0.15">
      <c r="A534" s="75"/>
      <c r="B534" s="83"/>
      <c r="C534" s="83"/>
      <c r="D534" s="102" t="s">
        <v>9</v>
      </c>
      <c r="E534" s="102"/>
      <c r="F534" s="103">
        <f>M524+M527+M530</f>
        <v>9850</v>
      </c>
      <c r="G534" s="103"/>
      <c r="H534" s="72" t="s">
        <v>150</v>
      </c>
      <c r="I534" s="102">
        <f>G533</f>
        <v>3</v>
      </c>
      <c r="J534" s="102"/>
      <c r="K534" s="83" t="s">
        <v>43</v>
      </c>
      <c r="L534" s="72" t="s">
        <v>151</v>
      </c>
      <c r="M534" s="103">
        <f>TRUNC(F534*I534%,0)</f>
        <v>295</v>
      </c>
      <c r="N534" s="103"/>
      <c r="O534" s="83" t="s">
        <v>161</v>
      </c>
      <c r="P534" s="83"/>
      <c r="Q534" s="83"/>
      <c r="R534" s="83"/>
      <c r="S534" s="83"/>
      <c r="T534" s="83"/>
      <c r="U534" s="83"/>
      <c r="V534" s="40">
        <f>SUM(W534:Y534)</f>
        <v>295</v>
      </c>
      <c r="W534" s="40">
        <f>M534</f>
        <v>295</v>
      </c>
      <c r="X534" s="84">
        <v>0</v>
      </c>
      <c r="Y534" s="40">
        <v>0</v>
      </c>
      <c r="Z534" s="41"/>
    </row>
    <row r="535" spans="1:27" ht="21" customHeight="1" x14ac:dyDescent="0.15">
      <c r="A535" s="42" t="s">
        <v>128</v>
      </c>
      <c r="B535" s="73"/>
      <c r="C535" s="73"/>
      <c r="D535" s="73"/>
      <c r="E535" s="73"/>
      <c r="F535" s="73"/>
      <c r="G535" s="73"/>
      <c r="H535" s="73"/>
      <c r="I535" s="73"/>
      <c r="J535" s="73"/>
      <c r="K535" s="73"/>
      <c r="L535" s="73"/>
      <c r="M535" s="73"/>
      <c r="N535" s="73"/>
      <c r="O535" s="73"/>
      <c r="P535" s="73"/>
      <c r="Q535" s="73"/>
      <c r="R535" s="73"/>
      <c r="S535" s="73"/>
      <c r="T535" s="73"/>
      <c r="U535" s="73"/>
      <c r="V535" s="43">
        <f>SUM(W535:Y535)</f>
        <v>295</v>
      </c>
      <c r="W535" s="43">
        <f>SUM(W534)</f>
        <v>295</v>
      </c>
      <c r="X535" s="74">
        <f>SUM(X534)</f>
        <v>0</v>
      </c>
      <c r="Y535" s="43">
        <f>SUM(Y534)</f>
        <v>0</v>
      </c>
      <c r="Z535" s="44"/>
    </row>
    <row r="536" spans="1:27" ht="21" customHeight="1" x14ac:dyDescent="0.15">
      <c r="A536" s="104">
        <f>A421+1</f>
        <v>7</v>
      </c>
      <c r="B536" s="105"/>
      <c r="C536" s="55"/>
      <c r="D536" s="55" t="s">
        <v>308</v>
      </c>
      <c r="E536" s="55"/>
      <c r="F536" s="55"/>
      <c r="G536" s="55" t="s">
        <v>313</v>
      </c>
      <c r="H536" s="55"/>
      <c r="I536" s="55"/>
      <c r="J536" s="55"/>
      <c r="K536" s="55"/>
      <c r="L536" s="55"/>
      <c r="M536" s="55"/>
      <c r="N536" s="55"/>
      <c r="O536" s="55"/>
      <c r="P536" s="55"/>
      <c r="Q536" s="55"/>
      <c r="R536" s="55"/>
      <c r="S536" s="55"/>
      <c r="T536" s="55" t="s">
        <v>218</v>
      </c>
      <c r="U536" s="55"/>
      <c r="V536" s="39">
        <f>SUM(W536:Y536)</f>
        <v>60887</v>
      </c>
      <c r="W536" s="39">
        <f>W541+W545+W549+W553+W557+W561+W564+W567+W571+W577+W581+W585+W589+W593+W600+W606+W612+W618+W624+W630+W636+W640+W643+W646+W650</f>
        <v>25051</v>
      </c>
      <c r="X536" s="39">
        <f>X541+X545+X549+X553+X557+X561+X564+X567+X571+X577+X581+X585+X589+X593+X600+X606+X612+X618+X624+X630+X636+X640+X643+X646+X650</f>
        <v>31182</v>
      </c>
      <c r="Y536" s="39">
        <f>Y541+Y545+Y549+Y553+Y557+Y561+Y564+Y567+Y571+Y577+Y581+Y585+Y589+Y593+Y600+Y606+Y612+Y618+Y624+Y630+Y636+Y640+Y643+Y646+Y650</f>
        <v>4654</v>
      </c>
      <c r="Z536" s="54"/>
      <c r="AA536" s="38" t="str">
        <f>IF(W536+X536+Y536=V536,"O.K","N.G")</f>
        <v>O.K</v>
      </c>
    </row>
    <row r="537" spans="1:27" ht="21" customHeight="1" x14ac:dyDescent="0.15">
      <c r="A537" s="75" t="s">
        <v>283</v>
      </c>
      <c r="B537" s="83"/>
      <c r="C537" s="83"/>
      <c r="D537" s="83"/>
      <c r="E537" s="83"/>
      <c r="F537" s="83"/>
      <c r="G537" s="83"/>
      <c r="H537" s="83"/>
      <c r="I537" s="83"/>
      <c r="J537" s="83"/>
      <c r="K537" s="83"/>
      <c r="L537" s="83"/>
      <c r="M537" s="83"/>
      <c r="N537" s="83"/>
      <c r="O537" s="83"/>
      <c r="P537" s="83"/>
      <c r="Q537" s="83"/>
      <c r="R537" s="83"/>
      <c r="S537" s="83"/>
      <c r="T537" s="83"/>
      <c r="U537" s="83"/>
      <c r="V537" s="40"/>
      <c r="W537" s="40"/>
      <c r="X537" s="84"/>
      <c r="Y537" s="40"/>
      <c r="Z537" s="41" t="s">
        <v>217</v>
      </c>
    </row>
    <row r="538" spans="1:27" ht="21" customHeight="1" x14ac:dyDescent="0.15">
      <c r="A538" s="75" t="s">
        <v>266</v>
      </c>
      <c r="B538" s="83"/>
      <c r="C538" s="83"/>
      <c r="D538" s="83"/>
      <c r="E538" s="83"/>
      <c r="F538" s="83"/>
      <c r="G538" s="83"/>
      <c r="H538" s="83"/>
      <c r="I538" s="83"/>
      <c r="J538" s="83"/>
      <c r="K538" s="83"/>
      <c r="L538" s="83"/>
      <c r="M538" s="83"/>
      <c r="N538" s="83"/>
      <c r="O538" s="83"/>
      <c r="P538" s="83"/>
      <c r="Q538" s="83"/>
      <c r="R538" s="83"/>
      <c r="S538" s="83"/>
      <c r="T538" s="83"/>
      <c r="U538" s="83"/>
      <c r="V538" s="40"/>
      <c r="W538" s="40"/>
      <c r="X538" s="84"/>
      <c r="Y538" s="40"/>
      <c r="Z538" s="41"/>
    </row>
    <row r="539" spans="1:27" ht="21" customHeight="1" x14ac:dyDescent="0.15">
      <c r="A539" s="75" t="s">
        <v>208</v>
      </c>
      <c r="B539" s="83"/>
      <c r="C539" s="83"/>
      <c r="D539" s="83"/>
      <c r="E539" s="83"/>
      <c r="F539" s="83"/>
      <c r="G539" s="102">
        <v>4.0000000000000001E-3</v>
      </c>
      <c r="H539" s="102"/>
      <c r="I539" s="83" t="s">
        <v>41</v>
      </c>
      <c r="J539" s="83"/>
      <c r="K539" s="83"/>
      <c r="L539" s="83"/>
      <c r="M539" s="83"/>
      <c r="N539" s="83"/>
      <c r="O539" s="83"/>
      <c r="P539" s="83"/>
      <c r="Q539" s="83"/>
      <c r="R539" s="83"/>
      <c r="S539" s="83"/>
      <c r="T539" s="83"/>
      <c r="U539" s="83"/>
      <c r="V539" s="40"/>
      <c r="W539" s="40"/>
      <c r="X539" s="84"/>
      <c r="Y539" s="40"/>
      <c r="Z539" s="41" t="s">
        <v>265</v>
      </c>
    </row>
    <row r="540" spans="1:27" ht="21" customHeight="1" x14ac:dyDescent="0.15">
      <c r="A540" s="75"/>
      <c r="B540" s="83"/>
      <c r="C540" s="83"/>
      <c r="D540" s="102" t="s">
        <v>153</v>
      </c>
      <c r="E540" s="102"/>
      <c r="F540" s="103">
        <f>시중노임단가!$C$10</f>
        <v>180013</v>
      </c>
      <c r="G540" s="103"/>
      <c r="H540" s="72" t="s">
        <v>150</v>
      </c>
      <c r="I540" s="102">
        <f>G539</f>
        <v>4.0000000000000001E-3</v>
      </c>
      <c r="J540" s="102"/>
      <c r="K540" s="83" t="s">
        <v>41</v>
      </c>
      <c r="L540" s="72" t="s">
        <v>151</v>
      </c>
      <c r="M540" s="103">
        <f>TRUNC(F540*I540,0)</f>
        <v>720</v>
      </c>
      <c r="N540" s="103"/>
      <c r="O540" s="83" t="s">
        <v>161</v>
      </c>
      <c r="P540" s="83"/>
      <c r="Q540" s="83"/>
      <c r="R540" s="83"/>
      <c r="S540" s="83"/>
      <c r="T540" s="83"/>
      <c r="U540" s="83"/>
      <c r="V540" s="40">
        <f>SUM(W540:Y540)</f>
        <v>720</v>
      </c>
      <c r="W540" s="40"/>
      <c r="X540" s="84">
        <f>M540</f>
        <v>720</v>
      </c>
      <c r="Y540" s="40"/>
      <c r="Z540" s="41"/>
    </row>
    <row r="541" spans="1:27" ht="21" customHeight="1" x14ac:dyDescent="0.15">
      <c r="A541" s="75" t="s">
        <v>128</v>
      </c>
      <c r="B541" s="83"/>
      <c r="C541" s="83"/>
      <c r="D541" s="83"/>
      <c r="E541" s="83"/>
      <c r="F541" s="83"/>
      <c r="G541" s="83"/>
      <c r="H541" s="83"/>
      <c r="I541" s="83"/>
      <c r="J541" s="83"/>
      <c r="K541" s="83"/>
      <c r="L541" s="83"/>
      <c r="M541" s="83"/>
      <c r="N541" s="83"/>
      <c r="O541" s="83"/>
      <c r="P541" s="83"/>
      <c r="Q541" s="83"/>
      <c r="R541" s="83"/>
      <c r="S541" s="83"/>
      <c r="T541" s="83"/>
      <c r="U541" s="83"/>
      <c r="V541" s="40">
        <f>SUM(W541:Y541)</f>
        <v>720</v>
      </c>
      <c r="W541" s="40">
        <f>SUM(W540)</f>
        <v>0</v>
      </c>
      <c r="X541" s="84">
        <f>SUM(X540)</f>
        <v>720</v>
      </c>
      <c r="Y541" s="40">
        <f>SUM(Y540)</f>
        <v>0</v>
      </c>
      <c r="Z541" s="41"/>
    </row>
    <row r="542" spans="1:27" ht="21" customHeight="1" x14ac:dyDescent="0.15">
      <c r="A542" s="75"/>
      <c r="B542" s="83"/>
      <c r="C542" s="83"/>
      <c r="D542" s="83"/>
      <c r="E542" s="83"/>
      <c r="F542" s="83"/>
      <c r="G542" s="83"/>
      <c r="H542" s="83"/>
      <c r="I542" s="83"/>
      <c r="J542" s="83"/>
      <c r="K542" s="83"/>
      <c r="L542" s="83"/>
      <c r="M542" s="83"/>
      <c r="N542" s="83"/>
      <c r="O542" s="83"/>
      <c r="P542" s="83"/>
      <c r="Q542" s="83"/>
      <c r="R542" s="83"/>
      <c r="S542" s="83"/>
      <c r="T542" s="83"/>
      <c r="U542" s="83"/>
      <c r="V542" s="40"/>
      <c r="W542" s="40"/>
      <c r="X542" s="84"/>
      <c r="Y542" s="40"/>
      <c r="Z542" s="41"/>
    </row>
    <row r="543" spans="1:27" ht="21" customHeight="1" x14ac:dyDescent="0.15">
      <c r="A543" s="75" t="s">
        <v>209</v>
      </c>
      <c r="B543" s="83"/>
      <c r="C543" s="83"/>
      <c r="D543" s="83"/>
      <c r="E543" s="83"/>
      <c r="F543" s="83"/>
      <c r="G543" s="102">
        <v>2.1000000000000001E-2</v>
      </c>
      <c r="H543" s="102"/>
      <c r="I543" s="83" t="s">
        <v>41</v>
      </c>
      <c r="J543" s="83"/>
      <c r="K543" s="83"/>
      <c r="L543" s="83"/>
      <c r="M543" s="83"/>
      <c r="N543" s="83"/>
      <c r="O543" s="83"/>
      <c r="P543" s="83"/>
      <c r="Q543" s="83"/>
      <c r="R543" s="83"/>
      <c r="S543" s="83"/>
      <c r="T543" s="83"/>
      <c r="U543" s="83"/>
      <c r="V543" s="40"/>
      <c r="W543" s="40"/>
      <c r="X543" s="84"/>
      <c r="Y543" s="40"/>
      <c r="Z543" s="41"/>
    </row>
    <row r="544" spans="1:27" ht="21" customHeight="1" x14ac:dyDescent="0.15">
      <c r="A544" s="75"/>
      <c r="B544" s="83"/>
      <c r="C544" s="83"/>
      <c r="D544" s="102" t="s">
        <v>153</v>
      </c>
      <c r="E544" s="102"/>
      <c r="F544" s="103">
        <f>시중노임단가!$C$11</f>
        <v>179203</v>
      </c>
      <c r="G544" s="103"/>
      <c r="H544" s="72" t="s">
        <v>150</v>
      </c>
      <c r="I544" s="102">
        <f>G543</f>
        <v>2.1000000000000001E-2</v>
      </c>
      <c r="J544" s="102"/>
      <c r="K544" s="83" t="s">
        <v>41</v>
      </c>
      <c r="L544" s="72" t="s">
        <v>151</v>
      </c>
      <c r="M544" s="103">
        <f>TRUNC(F544*I544,0)</f>
        <v>3763</v>
      </c>
      <c r="N544" s="103"/>
      <c r="O544" s="83" t="s">
        <v>161</v>
      </c>
      <c r="P544" s="83"/>
      <c r="Q544" s="83"/>
      <c r="R544" s="83"/>
      <c r="S544" s="83"/>
      <c r="T544" s="83"/>
      <c r="U544" s="83"/>
      <c r="V544" s="40">
        <f>SUM(W544:Y544)</f>
        <v>3763</v>
      </c>
      <c r="W544" s="40"/>
      <c r="X544" s="84">
        <f>M544</f>
        <v>3763</v>
      </c>
      <c r="Y544" s="40"/>
      <c r="Z544" s="41"/>
    </row>
    <row r="545" spans="1:26" ht="21" customHeight="1" x14ac:dyDescent="0.15">
      <c r="A545" s="75" t="s">
        <v>128</v>
      </c>
      <c r="B545" s="83"/>
      <c r="C545" s="83"/>
      <c r="D545" s="83"/>
      <c r="E545" s="83"/>
      <c r="F545" s="83"/>
      <c r="G545" s="83"/>
      <c r="H545" s="83"/>
      <c r="I545" s="83"/>
      <c r="J545" s="83"/>
      <c r="K545" s="83"/>
      <c r="L545" s="83"/>
      <c r="M545" s="83"/>
      <c r="N545" s="83"/>
      <c r="O545" s="83"/>
      <c r="P545" s="83"/>
      <c r="Q545" s="83"/>
      <c r="R545" s="83"/>
      <c r="S545" s="83"/>
      <c r="T545" s="83"/>
      <c r="U545" s="83"/>
      <c r="V545" s="40">
        <f>SUM(W545:Y545)</f>
        <v>3763</v>
      </c>
      <c r="W545" s="40">
        <f>SUM(W544)</f>
        <v>0</v>
      </c>
      <c r="X545" s="84">
        <f>SUM(X544)</f>
        <v>3763</v>
      </c>
      <c r="Y545" s="40">
        <f>SUM(Y544)</f>
        <v>0</v>
      </c>
      <c r="Z545" s="41"/>
    </row>
    <row r="546" spans="1:26" ht="21" customHeight="1" x14ac:dyDescent="0.15">
      <c r="A546" s="75"/>
      <c r="B546" s="83"/>
      <c r="C546" s="83"/>
      <c r="D546" s="83"/>
      <c r="E546" s="83"/>
      <c r="F546" s="83"/>
      <c r="G546" s="83"/>
      <c r="H546" s="83"/>
      <c r="I546" s="83"/>
      <c r="J546" s="83"/>
      <c r="K546" s="83"/>
      <c r="L546" s="83"/>
      <c r="M546" s="83"/>
      <c r="N546" s="83"/>
      <c r="O546" s="83"/>
      <c r="P546" s="83"/>
      <c r="Q546" s="83"/>
      <c r="R546" s="83"/>
      <c r="S546" s="83"/>
      <c r="T546" s="83"/>
      <c r="U546" s="83"/>
      <c r="V546" s="40"/>
      <c r="W546" s="40"/>
      <c r="X546" s="84"/>
      <c r="Y546" s="40"/>
      <c r="Z546" s="41"/>
    </row>
    <row r="547" spans="1:26" ht="21" customHeight="1" x14ac:dyDescent="0.15">
      <c r="A547" s="75" t="s">
        <v>211</v>
      </c>
      <c r="B547" s="83"/>
      <c r="C547" s="83"/>
      <c r="D547" s="83"/>
      <c r="E547" s="83"/>
      <c r="F547" s="83"/>
      <c r="G547" s="102">
        <v>3.1E-2</v>
      </c>
      <c r="H547" s="102"/>
      <c r="I547" s="83" t="s">
        <v>41</v>
      </c>
      <c r="J547" s="83"/>
      <c r="K547" s="83"/>
      <c r="L547" s="83"/>
      <c r="M547" s="83"/>
      <c r="N547" s="83"/>
      <c r="O547" s="83"/>
      <c r="P547" s="83"/>
      <c r="Q547" s="83"/>
      <c r="R547" s="83"/>
      <c r="S547" s="83"/>
      <c r="T547" s="83"/>
      <c r="U547" s="83"/>
      <c r="V547" s="40"/>
      <c r="W547" s="40"/>
      <c r="X547" s="84"/>
      <c r="Y547" s="40"/>
      <c r="Z547" s="41"/>
    </row>
    <row r="548" spans="1:26" ht="21" customHeight="1" x14ac:dyDescent="0.15">
      <c r="A548" s="75"/>
      <c r="B548" s="83"/>
      <c r="C548" s="83"/>
      <c r="D548" s="102" t="s">
        <v>153</v>
      </c>
      <c r="E548" s="102"/>
      <c r="F548" s="103">
        <f>시중노임단가!$C$12</f>
        <v>141096</v>
      </c>
      <c r="G548" s="103"/>
      <c r="H548" s="72" t="s">
        <v>150</v>
      </c>
      <c r="I548" s="102">
        <f>G547</f>
        <v>3.1E-2</v>
      </c>
      <c r="J548" s="102"/>
      <c r="K548" s="83" t="s">
        <v>41</v>
      </c>
      <c r="L548" s="72" t="s">
        <v>151</v>
      </c>
      <c r="M548" s="103">
        <f>TRUNC(F548*I548,0)</f>
        <v>4373</v>
      </c>
      <c r="N548" s="103"/>
      <c r="O548" s="83" t="s">
        <v>161</v>
      </c>
      <c r="P548" s="83"/>
      <c r="Q548" s="83"/>
      <c r="R548" s="83"/>
      <c r="S548" s="83"/>
      <c r="T548" s="83"/>
      <c r="U548" s="83"/>
      <c r="V548" s="40">
        <f>SUM(W548:Y548)</f>
        <v>4373</v>
      </c>
      <c r="W548" s="40"/>
      <c r="X548" s="84">
        <f>M548</f>
        <v>4373</v>
      </c>
      <c r="Y548" s="40"/>
      <c r="Z548" s="41"/>
    </row>
    <row r="549" spans="1:26" ht="21" customHeight="1" x14ac:dyDescent="0.15">
      <c r="A549" s="75" t="s">
        <v>128</v>
      </c>
      <c r="B549" s="83"/>
      <c r="C549" s="83"/>
      <c r="D549" s="83"/>
      <c r="E549" s="83"/>
      <c r="F549" s="83"/>
      <c r="G549" s="83"/>
      <c r="H549" s="83"/>
      <c r="I549" s="83"/>
      <c r="J549" s="83"/>
      <c r="K549" s="83"/>
      <c r="L549" s="83"/>
      <c r="M549" s="83"/>
      <c r="N549" s="83"/>
      <c r="O549" s="83"/>
      <c r="P549" s="83"/>
      <c r="Q549" s="83"/>
      <c r="R549" s="83"/>
      <c r="S549" s="83"/>
      <c r="T549" s="83"/>
      <c r="U549" s="83"/>
      <c r="V549" s="40">
        <f>SUM(W549:Y549)</f>
        <v>4373</v>
      </c>
      <c r="W549" s="40">
        <f>SUM(W548)</f>
        <v>0</v>
      </c>
      <c r="X549" s="84">
        <f>SUM(X548)</f>
        <v>4373</v>
      </c>
      <c r="Y549" s="40">
        <f>SUM(Y548)</f>
        <v>0</v>
      </c>
      <c r="Z549" s="41"/>
    </row>
    <row r="550" spans="1:26" ht="21" customHeight="1" x14ac:dyDescent="0.15">
      <c r="A550" s="75"/>
      <c r="B550" s="83"/>
      <c r="C550" s="83"/>
      <c r="D550" s="83"/>
      <c r="E550" s="83"/>
      <c r="F550" s="83"/>
      <c r="G550" s="83"/>
      <c r="H550" s="83"/>
      <c r="I550" s="83"/>
      <c r="J550" s="83"/>
      <c r="K550" s="83"/>
      <c r="L550" s="83"/>
      <c r="M550" s="83"/>
      <c r="N550" s="83"/>
      <c r="O550" s="83"/>
      <c r="P550" s="83"/>
      <c r="Q550" s="83"/>
      <c r="R550" s="83"/>
      <c r="S550" s="83"/>
      <c r="T550" s="83"/>
      <c r="U550" s="83"/>
      <c r="V550" s="40"/>
      <c r="W550" s="40"/>
      <c r="X550" s="84"/>
      <c r="Y550" s="40"/>
      <c r="Z550" s="41"/>
    </row>
    <row r="551" spans="1:26" ht="21" customHeight="1" x14ac:dyDescent="0.15">
      <c r="A551" s="75" t="s">
        <v>284</v>
      </c>
      <c r="B551" s="83"/>
      <c r="C551" s="83"/>
      <c r="D551" s="83"/>
      <c r="E551" s="83"/>
      <c r="F551" s="83"/>
      <c r="G551" s="102">
        <v>8.9999999999999993E-3</v>
      </c>
      <c r="H551" s="102"/>
      <c r="I551" s="83" t="s">
        <v>41</v>
      </c>
      <c r="J551" s="83"/>
      <c r="K551" s="83"/>
      <c r="L551" s="83"/>
      <c r="M551" s="83"/>
      <c r="N551" s="83"/>
      <c r="O551" s="83"/>
      <c r="P551" s="83"/>
      <c r="Q551" s="83"/>
      <c r="R551" s="83"/>
      <c r="S551" s="83"/>
      <c r="T551" s="83"/>
      <c r="U551" s="83"/>
      <c r="V551" s="40"/>
      <c r="W551" s="40"/>
      <c r="X551" s="84"/>
      <c r="Y551" s="40"/>
      <c r="Z551" s="41"/>
    </row>
    <row r="552" spans="1:26" ht="21" customHeight="1" x14ac:dyDescent="0.15">
      <c r="A552" s="75"/>
      <c r="B552" s="83"/>
      <c r="C552" s="83"/>
      <c r="D552" s="102" t="s">
        <v>153</v>
      </c>
      <c r="E552" s="102"/>
      <c r="F552" s="103">
        <f>시중노임단가!$C$20</f>
        <v>173250</v>
      </c>
      <c r="G552" s="103"/>
      <c r="H552" s="72" t="s">
        <v>150</v>
      </c>
      <c r="I552" s="102">
        <f>G551</f>
        <v>8.9999999999999993E-3</v>
      </c>
      <c r="J552" s="102"/>
      <c r="K552" s="83" t="s">
        <v>41</v>
      </c>
      <c r="L552" s="72" t="s">
        <v>151</v>
      </c>
      <c r="M552" s="103">
        <f>TRUNC(F552*I552,0)</f>
        <v>1559</v>
      </c>
      <c r="N552" s="103"/>
      <c r="O552" s="83" t="s">
        <v>161</v>
      </c>
      <c r="P552" s="83"/>
      <c r="Q552" s="83"/>
      <c r="R552" s="83"/>
      <c r="S552" s="83"/>
      <c r="T552" s="83"/>
      <c r="U552" s="83"/>
      <c r="V552" s="40">
        <f>SUM(W552:Y552)</f>
        <v>1559</v>
      </c>
      <c r="W552" s="40"/>
      <c r="X552" s="84">
        <f>M552</f>
        <v>1559</v>
      </c>
      <c r="Y552" s="40"/>
      <c r="Z552" s="41"/>
    </row>
    <row r="553" spans="1:26" ht="21" customHeight="1" x14ac:dyDescent="0.15">
      <c r="A553" s="75" t="s">
        <v>128</v>
      </c>
      <c r="B553" s="83"/>
      <c r="C553" s="83"/>
      <c r="D553" s="83"/>
      <c r="E553" s="83"/>
      <c r="F553" s="83"/>
      <c r="G553" s="83"/>
      <c r="H553" s="83"/>
      <c r="I553" s="83"/>
      <c r="J553" s="83"/>
      <c r="K553" s="83"/>
      <c r="L553" s="83"/>
      <c r="M553" s="83"/>
      <c r="N553" s="83"/>
      <c r="O553" s="83"/>
      <c r="P553" s="83"/>
      <c r="Q553" s="83"/>
      <c r="R553" s="83"/>
      <c r="S553" s="83"/>
      <c r="T553" s="83"/>
      <c r="U553" s="83"/>
      <c r="V553" s="40">
        <f>SUM(W553:Y553)</f>
        <v>1559</v>
      </c>
      <c r="W553" s="40">
        <f>SUM(W552)</f>
        <v>0</v>
      </c>
      <c r="X553" s="84">
        <f>SUM(X552)</f>
        <v>1559</v>
      </c>
      <c r="Y553" s="40">
        <f>SUM(Y552)</f>
        <v>0</v>
      </c>
      <c r="Z553" s="41"/>
    </row>
    <row r="554" spans="1:26" ht="21" customHeight="1" x14ac:dyDescent="0.15">
      <c r="A554" s="75"/>
      <c r="B554" s="83"/>
      <c r="C554" s="83"/>
      <c r="D554" s="83"/>
      <c r="E554" s="83"/>
      <c r="F554" s="83"/>
      <c r="G554" s="83"/>
      <c r="H554" s="83"/>
      <c r="I554" s="83"/>
      <c r="J554" s="83"/>
      <c r="K554" s="83"/>
      <c r="L554" s="83"/>
      <c r="M554" s="83"/>
      <c r="N554" s="83"/>
      <c r="O554" s="83"/>
      <c r="P554" s="83"/>
      <c r="Q554" s="83"/>
      <c r="R554" s="83"/>
      <c r="S554" s="83"/>
      <c r="T554" s="83"/>
      <c r="U554" s="83"/>
      <c r="V554" s="40"/>
      <c r="W554" s="40"/>
      <c r="X554" s="84"/>
      <c r="Y554" s="40"/>
      <c r="Z554" s="41"/>
    </row>
    <row r="555" spans="1:26" ht="21" customHeight="1" x14ac:dyDescent="0.15">
      <c r="A555" s="75" t="s">
        <v>216</v>
      </c>
      <c r="B555" s="83"/>
      <c r="C555" s="83"/>
      <c r="D555" s="83"/>
      <c r="E555" s="83" t="s">
        <v>160</v>
      </c>
      <c r="F555" s="83"/>
      <c r="G555" s="83">
        <v>2</v>
      </c>
      <c r="H555" s="72" t="s">
        <v>43</v>
      </c>
      <c r="I555" s="83"/>
      <c r="J555" s="83"/>
      <c r="K555" s="83"/>
      <c r="L555" s="72"/>
      <c r="M555" s="83"/>
      <c r="N555" s="83"/>
      <c r="O555" s="83"/>
      <c r="P555" s="83"/>
      <c r="Q555" s="83"/>
      <c r="R555" s="83"/>
      <c r="S555" s="83"/>
      <c r="T555" s="83"/>
      <c r="U555" s="83"/>
      <c r="V555" s="40"/>
      <c r="W555" s="40"/>
      <c r="X555" s="84"/>
      <c r="Y555" s="40"/>
      <c r="Z555" s="41"/>
    </row>
    <row r="556" spans="1:26" ht="21" customHeight="1" x14ac:dyDescent="0.15">
      <c r="A556" s="75"/>
      <c r="B556" s="83"/>
      <c r="C556" s="83"/>
      <c r="D556" s="102" t="s">
        <v>9</v>
      </c>
      <c r="E556" s="102"/>
      <c r="F556" s="103">
        <f>M552+M548+M544+M540</f>
        <v>10415</v>
      </c>
      <c r="G556" s="103"/>
      <c r="H556" s="72" t="s">
        <v>150</v>
      </c>
      <c r="I556" s="102">
        <f>G555</f>
        <v>2</v>
      </c>
      <c r="J556" s="102"/>
      <c r="K556" s="83" t="s">
        <v>43</v>
      </c>
      <c r="L556" s="72" t="s">
        <v>151</v>
      </c>
      <c r="M556" s="103">
        <f>TRUNC(F556*I556%,0)</f>
        <v>208</v>
      </c>
      <c r="N556" s="103"/>
      <c r="O556" s="83" t="s">
        <v>161</v>
      </c>
      <c r="P556" s="83"/>
      <c r="Q556" s="83"/>
      <c r="R556" s="83"/>
      <c r="S556" s="83"/>
      <c r="T556" s="83"/>
      <c r="U556" s="83"/>
      <c r="V556" s="40">
        <f>SUM(W556:Y556)</f>
        <v>208</v>
      </c>
      <c r="W556" s="40">
        <f>M556</f>
        <v>208</v>
      </c>
      <c r="X556" s="84">
        <v>0</v>
      </c>
      <c r="Y556" s="40">
        <v>0</v>
      </c>
      <c r="Z556" s="41"/>
    </row>
    <row r="557" spans="1:26" ht="21" customHeight="1" x14ac:dyDescent="0.15">
      <c r="A557" s="75" t="s">
        <v>128</v>
      </c>
      <c r="B557" s="83"/>
      <c r="C557" s="83"/>
      <c r="D557" s="83"/>
      <c r="E557" s="83"/>
      <c r="F557" s="83"/>
      <c r="G557" s="83"/>
      <c r="H557" s="83"/>
      <c r="I557" s="83"/>
      <c r="J557" s="83"/>
      <c r="K557" s="83"/>
      <c r="L557" s="83"/>
      <c r="M557" s="83"/>
      <c r="N557" s="83"/>
      <c r="O557" s="83"/>
      <c r="P557" s="83"/>
      <c r="Q557" s="83"/>
      <c r="R557" s="83"/>
      <c r="S557" s="83"/>
      <c r="T557" s="83"/>
      <c r="U557" s="78"/>
      <c r="V557" s="40">
        <f>SUM(W557:Y557)</f>
        <v>208</v>
      </c>
      <c r="W557" s="40">
        <f>SUM(W556)</f>
        <v>208</v>
      </c>
      <c r="X557" s="40">
        <f>SUM(X556)</f>
        <v>0</v>
      </c>
      <c r="Y557" s="40">
        <f>SUM(Y556)</f>
        <v>0</v>
      </c>
      <c r="Z557" s="80"/>
    </row>
    <row r="558" spans="1:26" ht="21" customHeight="1" x14ac:dyDescent="0.15">
      <c r="A558" s="75"/>
      <c r="B558" s="83"/>
      <c r="C558" s="83"/>
      <c r="D558" s="83"/>
      <c r="E558" s="83"/>
      <c r="F558" s="83"/>
      <c r="G558" s="83"/>
      <c r="H558" s="83"/>
      <c r="I558" s="83"/>
      <c r="J558" s="83"/>
      <c r="K558" s="83"/>
      <c r="L558" s="83"/>
      <c r="M558" s="83"/>
      <c r="N558" s="83"/>
      <c r="O558" s="83"/>
      <c r="P558" s="83"/>
      <c r="Q558" s="83"/>
      <c r="R558" s="83"/>
      <c r="S558" s="83"/>
      <c r="T558" s="83"/>
      <c r="U558" s="83"/>
      <c r="V558" s="40"/>
      <c r="W558" s="79"/>
      <c r="X558" s="40"/>
      <c r="Y558" s="40"/>
      <c r="Z558" s="80"/>
    </row>
    <row r="559" spans="1:26" ht="21" customHeight="1" x14ac:dyDescent="0.15">
      <c r="A559" s="75" t="s">
        <v>285</v>
      </c>
      <c r="B559" s="83"/>
      <c r="C559" s="83"/>
      <c r="D559" s="83"/>
      <c r="E559" s="83"/>
      <c r="F559" s="83"/>
      <c r="G559" s="83"/>
      <c r="H559" s="83"/>
      <c r="I559" s="83"/>
      <c r="J559" s="83"/>
      <c r="K559" s="83"/>
      <c r="L559" s="83"/>
      <c r="M559" s="83"/>
      <c r="N559" s="83"/>
      <c r="O559" s="83"/>
      <c r="P559" s="83"/>
      <c r="Q559" s="83"/>
      <c r="R559" s="83"/>
      <c r="S559" s="83"/>
      <c r="T559" s="83"/>
      <c r="U559" s="83"/>
      <c r="V559" s="40"/>
      <c r="W559" s="40"/>
      <c r="X559" s="84"/>
      <c r="Y559" s="40"/>
      <c r="Z559" s="41"/>
    </row>
    <row r="560" spans="1:26" ht="21" customHeight="1" x14ac:dyDescent="0.15">
      <c r="A560" s="75" t="s">
        <v>295</v>
      </c>
      <c r="B560" s="83"/>
      <c r="C560" s="83"/>
      <c r="D560" s="102" t="s">
        <v>152</v>
      </c>
      <c r="E560" s="102"/>
      <c r="F560" s="103">
        <f>자재조서!$D$12</f>
        <v>3260</v>
      </c>
      <c r="G560" s="103"/>
      <c r="H560" s="72" t="s">
        <v>150</v>
      </c>
      <c r="I560" s="102">
        <v>1.3</v>
      </c>
      <c r="J560" s="102"/>
      <c r="K560" s="82" t="s">
        <v>233</v>
      </c>
      <c r="L560" s="72" t="s">
        <v>151</v>
      </c>
      <c r="M560" s="103">
        <f>TRUNC(F560*I560,0)</f>
        <v>4238</v>
      </c>
      <c r="N560" s="103"/>
      <c r="O560" s="83" t="s">
        <v>161</v>
      </c>
      <c r="P560" s="83"/>
      <c r="Q560" s="83"/>
      <c r="R560" s="83"/>
      <c r="S560" s="83"/>
      <c r="T560" s="83"/>
      <c r="U560" s="83"/>
      <c r="V560" s="40">
        <f>SUM(W560:Y560)</f>
        <v>4238</v>
      </c>
      <c r="W560" s="40">
        <f>M560</f>
        <v>4238</v>
      </c>
      <c r="X560" s="84">
        <v>0</v>
      </c>
      <c r="Y560" s="40">
        <v>0</v>
      </c>
      <c r="Z560" s="41"/>
    </row>
    <row r="561" spans="1:26" ht="21" customHeight="1" x14ac:dyDescent="0.15">
      <c r="A561" s="75" t="s">
        <v>128</v>
      </c>
      <c r="B561" s="83"/>
      <c r="C561" s="83"/>
      <c r="D561" s="83"/>
      <c r="E561" s="83"/>
      <c r="F561" s="83"/>
      <c r="G561" s="83"/>
      <c r="H561" s="83"/>
      <c r="I561" s="83"/>
      <c r="J561" s="83"/>
      <c r="K561" s="83"/>
      <c r="L561" s="83"/>
      <c r="M561" s="83"/>
      <c r="N561" s="83"/>
      <c r="O561" s="83"/>
      <c r="P561" s="83"/>
      <c r="Q561" s="83"/>
      <c r="R561" s="83"/>
      <c r="S561" s="83"/>
      <c r="T561" s="83"/>
      <c r="U561" s="83"/>
      <c r="V561" s="40">
        <f>SUM(W561:Y561)</f>
        <v>4238</v>
      </c>
      <c r="W561" s="40">
        <f>SUM(W560)</f>
        <v>4238</v>
      </c>
      <c r="X561" s="84">
        <f>SUM(X560)</f>
        <v>0</v>
      </c>
      <c r="Y561" s="40">
        <f>SUM(Y560)</f>
        <v>0</v>
      </c>
      <c r="Z561" s="41"/>
    </row>
    <row r="562" spans="1:26" ht="21" customHeight="1" x14ac:dyDescent="0.15">
      <c r="A562" s="75"/>
      <c r="B562" s="83"/>
      <c r="C562" s="83"/>
      <c r="D562" s="83"/>
      <c r="E562" s="83"/>
      <c r="F562" s="83"/>
      <c r="G562" s="83"/>
      <c r="H562" s="83"/>
      <c r="I562" s="83"/>
      <c r="J562" s="83"/>
      <c r="K562" s="83"/>
      <c r="L562" s="83"/>
      <c r="M562" s="83"/>
      <c r="N562" s="83"/>
      <c r="O562" s="83"/>
      <c r="P562" s="83"/>
      <c r="Q562" s="83"/>
      <c r="R562" s="83"/>
      <c r="S562" s="83"/>
      <c r="T562" s="83"/>
      <c r="U562" s="83"/>
      <c r="V562" s="40"/>
      <c r="W562" s="40"/>
      <c r="X562" s="84"/>
      <c r="Y562" s="40"/>
      <c r="Z562" s="41"/>
    </row>
    <row r="563" spans="1:26" ht="21" customHeight="1" x14ac:dyDescent="0.15">
      <c r="A563" s="75" t="s">
        <v>296</v>
      </c>
      <c r="B563" s="83"/>
      <c r="C563" s="83"/>
      <c r="D563" s="102" t="s">
        <v>152</v>
      </c>
      <c r="E563" s="102"/>
      <c r="F563" s="103">
        <f>자재조서!$D$13</f>
        <v>240</v>
      </c>
      <c r="G563" s="103"/>
      <c r="H563" s="72" t="s">
        <v>150</v>
      </c>
      <c r="I563" s="102">
        <v>0.8</v>
      </c>
      <c r="J563" s="102"/>
      <c r="K563" s="83" t="s">
        <v>298</v>
      </c>
      <c r="L563" s="72" t="s">
        <v>151</v>
      </c>
      <c r="M563" s="103">
        <f>TRUNC(F563*I563,0)</f>
        <v>192</v>
      </c>
      <c r="N563" s="103"/>
      <c r="O563" s="83" t="s">
        <v>161</v>
      </c>
      <c r="P563" s="83"/>
      <c r="Q563" s="83"/>
      <c r="R563" s="83"/>
      <c r="S563" s="83"/>
      <c r="T563" s="83"/>
      <c r="U563" s="83"/>
      <c r="V563" s="40">
        <f>SUM(W563:Y563)</f>
        <v>192</v>
      </c>
      <c r="W563" s="40">
        <f>M563</f>
        <v>192</v>
      </c>
      <c r="X563" s="84">
        <v>0</v>
      </c>
      <c r="Y563" s="40">
        <v>0</v>
      </c>
      <c r="Z563" s="41"/>
    </row>
    <row r="564" spans="1:26" ht="21" customHeight="1" x14ac:dyDescent="0.15">
      <c r="A564" s="75" t="s">
        <v>128</v>
      </c>
      <c r="B564" s="83"/>
      <c r="C564" s="83"/>
      <c r="D564" s="83"/>
      <c r="E564" s="83"/>
      <c r="F564" s="83"/>
      <c r="G564" s="83"/>
      <c r="H564" s="83"/>
      <c r="I564" s="83"/>
      <c r="J564" s="83"/>
      <c r="K564" s="83"/>
      <c r="L564" s="83"/>
      <c r="M564" s="83"/>
      <c r="N564" s="83"/>
      <c r="O564" s="83"/>
      <c r="P564" s="83"/>
      <c r="Q564" s="83"/>
      <c r="R564" s="83"/>
      <c r="S564" s="83"/>
      <c r="T564" s="83"/>
      <c r="U564" s="83"/>
      <c r="V564" s="40">
        <f>SUM(W564:Y564)</f>
        <v>192</v>
      </c>
      <c r="W564" s="40">
        <f>SUM(W563)</f>
        <v>192</v>
      </c>
      <c r="X564" s="84">
        <f>SUM(X563)</f>
        <v>0</v>
      </c>
      <c r="Y564" s="40">
        <f>SUM(Y563)</f>
        <v>0</v>
      </c>
      <c r="Z564" s="41"/>
    </row>
    <row r="565" spans="1:26" ht="21" customHeight="1" x14ac:dyDescent="0.15">
      <c r="A565" s="75"/>
      <c r="B565" s="83"/>
      <c r="C565" s="83"/>
      <c r="D565" s="83"/>
      <c r="E565" s="83"/>
      <c r="F565" s="83"/>
      <c r="G565" s="83"/>
      <c r="H565" s="83"/>
      <c r="I565" s="83"/>
      <c r="J565" s="83"/>
      <c r="K565" s="83"/>
      <c r="L565" s="83"/>
      <c r="M565" s="83"/>
      <c r="N565" s="83"/>
      <c r="O565" s="83"/>
      <c r="P565" s="83"/>
      <c r="Q565" s="83"/>
      <c r="R565" s="83"/>
      <c r="S565" s="83"/>
      <c r="T565" s="83"/>
      <c r="U565" s="83"/>
      <c r="V565" s="40"/>
      <c r="W565" s="40"/>
      <c r="X565" s="84"/>
      <c r="Y565" s="40"/>
      <c r="Z565" s="41"/>
    </row>
    <row r="566" spans="1:26" ht="21" customHeight="1" x14ac:dyDescent="0.15">
      <c r="A566" s="75" t="s">
        <v>297</v>
      </c>
      <c r="B566" s="83"/>
      <c r="C566" s="83"/>
      <c r="D566" s="102" t="s">
        <v>152</v>
      </c>
      <c r="E566" s="102"/>
      <c r="F566" s="103">
        <f>자재조서!$D$14</f>
        <v>400</v>
      </c>
      <c r="G566" s="103"/>
      <c r="H566" s="72" t="s">
        <v>150</v>
      </c>
      <c r="I566" s="102">
        <v>0.61</v>
      </c>
      <c r="J566" s="102"/>
      <c r="K566" s="83" t="s">
        <v>299</v>
      </c>
      <c r="L566" s="72" t="s">
        <v>151</v>
      </c>
      <c r="M566" s="103">
        <f>TRUNC(F566*I566,0)</f>
        <v>244</v>
      </c>
      <c r="N566" s="103"/>
      <c r="O566" s="83" t="s">
        <v>161</v>
      </c>
      <c r="P566" s="83"/>
      <c r="Q566" s="83"/>
      <c r="R566" s="83"/>
      <c r="S566" s="83"/>
      <c r="T566" s="83"/>
      <c r="U566" s="83"/>
      <c r="V566" s="40">
        <f>SUM(W566:Y566)</f>
        <v>244</v>
      </c>
      <c r="W566" s="40">
        <f>M566</f>
        <v>244</v>
      </c>
      <c r="X566" s="84">
        <v>0</v>
      </c>
      <c r="Y566" s="40">
        <v>0</v>
      </c>
      <c r="Z566" s="41"/>
    </row>
    <row r="567" spans="1:26" ht="21" customHeight="1" x14ac:dyDescent="0.15">
      <c r="A567" s="75" t="s">
        <v>128</v>
      </c>
      <c r="B567" s="83"/>
      <c r="C567" s="83"/>
      <c r="D567" s="83"/>
      <c r="E567" s="83"/>
      <c r="F567" s="83"/>
      <c r="G567" s="83"/>
      <c r="H567" s="83"/>
      <c r="I567" s="83"/>
      <c r="J567" s="83"/>
      <c r="K567" s="83"/>
      <c r="L567" s="83"/>
      <c r="M567" s="83"/>
      <c r="N567" s="83"/>
      <c r="O567" s="83"/>
      <c r="P567" s="83"/>
      <c r="Q567" s="83"/>
      <c r="R567" s="83"/>
      <c r="S567" s="83"/>
      <c r="T567" s="83"/>
      <c r="U567" s="83"/>
      <c r="V567" s="40">
        <f>SUM(W567:Y567)</f>
        <v>244</v>
      </c>
      <c r="W567" s="40">
        <f>SUM(W566)</f>
        <v>244</v>
      </c>
      <c r="X567" s="84">
        <f>SUM(X566)</f>
        <v>0</v>
      </c>
      <c r="Y567" s="40">
        <f>SUM(Y566)</f>
        <v>0</v>
      </c>
      <c r="Z567" s="41"/>
    </row>
    <row r="568" spans="1:26" ht="21" customHeight="1" x14ac:dyDescent="0.15">
      <c r="A568" s="75"/>
      <c r="B568" s="83"/>
      <c r="C568" s="83"/>
      <c r="D568" s="83"/>
      <c r="E568" s="83"/>
      <c r="F568" s="83"/>
      <c r="G568" s="83"/>
      <c r="H568" s="83"/>
      <c r="I568" s="83"/>
      <c r="J568" s="83"/>
      <c r="K568" s="83"/>
      <c r="L568" s="83"/>
      <c r="M568" s="83"/>
      <c r="N568" s="83"/>
      <c r="O568" s="83"/>
      <c r="P568" s="83"/>
      <c r="Q568" s="83"/>
      <c r="R568" s="83"/>
      <c r="S568" s="83"/>
      <c r="T568" s="83"/>
      <c r="U568" s="83"/>
      <c r="V568" s="40"/>
      <c r="W568" s="40"/>
      <c r="X568" s="84"/>
      <c r="Y568" s="40"/>
      <c r="Z568" s="41"/>
    </row>
    <row r="569" spans="1:26" ht="21" customHeight="1" x14ac:dyDescent="0.15">
      <c r="A569" s="75" t="s">
        <v>158</v>
      </c>
      <c r="B569" s="83"/>
      <c r="C569" s="83"/>
      <c r="D569" s="83"/>
      <c r="E569" s="83" t="s">
        <v>159</v>
      </c>
      <c r="F569" s="83"/>
      <c r="G569" s="83">
        <v>3</v>
      </c>
      <c r="H569" s="72" t="s">
        <v>43</v>
      </c>
      <c r="I569" s="83"/>
      <c r="J569" s="83"/>
      <c r="K569" s="83"/>
      <c r="L569" s="72"/>
      <c r="M569" s="83"/>
      <c r="N569" s="83"/>
      <c r="O569" s="83"/>
      <c r="P569" s="83"/>
      <c r="Q569" s="83"/>
      <c r="R569" s="83"/>
      <c r="S569" s="83"/>
      <c r="T569" s="83"/>
      <c r="U569" s="83"/>
      <c r="V569" s="40"/>
      <c r="W569" s="40"/>
      <c r="X569" s="84"/>
      <c r="Y569" s="40"/>
      <c r="Z569" s="41"/>
    </row>
    <row r="570" spans="1:26" ht="21" customHeight="1" x14ac:dyDescent="0.15">
      <c r="A570" s="75"/>
      <c r="B570" s="83"/>
      <c r="C570" s="83"/>
      <c r="D570" s="102" t="s">
        <v>9</v>
      </c>
      <c r="E570" s="102"/>
      <c r="F570" s="103">
        <f>M560+M563+M566</f>
        <v>4674</v>
      </c>
      <c r="G570" s="103"/>
      <c r="H570" s="72" t="s">
        <v>150</v>
      </c>
      <c r="I570" s="102">
        <f>G569</f>
        <v>3</v>
      </c>
      <c r="J570" s="102"/>
      <c r="K570" s="83" t="s">
        <v>43</v>
      </c>
      <c r="L570" s="72" t="s">
        <v>151</v>
      </c>
      <c r="M570" s="103">
        <f>TRUNC(F570*I570%,0)</f>
        <v>140</v>
      </c>
      <c r="N570" s="103"/>
      <c r="O570" s="83" t="s">
        <v>161</v>
      </c>
      <c r="P570" s="83"/>
      <c r="Q570" s="83"/>
      <c r="R570" s="83"/>
      <c r="S570" s="83"/>
      <c r="T570" s="83"/>
      <c r="U570" s="83"/>
      <c r="V570" s="40">
        <f>SUM(W570:Y570)</f>
        <v>140</v>
      </c>
      <c r="W570" s="40">
        <f>M570</f>
        <v>140</v>
      </c>
      <c r="X570" s="84">
        <v>0</v>
      </c>
      <c r="Y570" s="40">
        <v>0</v>
      </c>
      <c r="Z570" s="41"/>
    </row>
    <row r="571" spans="1:26" ht="21" customHeight="1" x14ac:dyDescent="0.15">
      <c r="A571" s="75" t="s">
        <v>128</v>
      </c>
      <c r="B571" s="83"/>
      <c r="C571" s="83"/>
      <c r="D571" s="83"/>
      <c r="E571" s="83"/>
      <c r="F571" s="83"/>
      <c r="G571" s="83"/>
      <c r="H571" s="83"/>
      <c r="I571" s="83"/>
      <c r="J571" s="83"/>
      <c r="K571" s="83"/>
      <c r="L571" s="83"/>
      <c r="M571" s="83"/>
      <c r="N571" s="83"/>
      <c r="O571" s="83"/>
      <c r="P571" s="83"/>
      <c r="Q571" s="83"/>
      <c r="R571" s="83"/>
      <c r="S571" s="83"/>
      <c r="T571" s="83"/>
      <c r="U571" s="83"/>
      <c r="V571" s="40">
        <f>SUM(W571:Y571)</f>
        <v>140</v>
      </c>
      <c r="W571" s="40">
        <f>SUM(W570)</f>
        <v>140</v>
      </c>
      <c r="X571" s="84">
        <f>SUM(X570)</f>
        <v>0</v>
      </c>
      <c r="Y571" s="40">
        <f>SUM(Y570)</f>
        <v>0</v>
      </c>
      <c r="Z571" s="41"/>
    </row>
    <row r="572" spans="1:26" ht="21" customHeight="1" x14ac:dyDescent="0.15">
      <c r="A572" s="75"/>
      <c r="B572" s="83"/>
      <c r="C572" s="83"/>
      <c r="D572" s="83"/>
      <c r="E572" s="83"/>
      <c r="F572" s="83"/>
      <c r="G572" s="83"/>
      <c r="H572" s="83"/>
      <c r="I572" s="83"/>
      <c r="J572" s="83"/>
      <c r="K572" s="83"/>
      <c r="L572" s="83"/>
      <c r="M572" s="83"/>
      <c r="N572" s="83"/>
      <c r="O572" s="83"/>
      <c r="P572" s="83"/>
      <c r="Q572" s="83"/>
      <c r="R572" s="83"/>
      <c r="S572" s="83"/>
      <c r="T572" s="83"/>
      <c r="U572" s="83"/>
      <c r="V572" s="40"/>
      <c r="W572" s="40"/>
      <c r="X572" s="84"/>
      <c r="Y572" s="40"/>
      <c r="Z572" s="41"/>
    </row>
    <row r="573" spans="1:26" ht="21" customHeight="1" x14ac:dyDescent="0.15">
      <c r="A573" s="75" t="s">
        <v>282</v>
      </c>
      <c r="B573" s="83"/>
      <c r="C573" s="83"/>
      <c r="D573" s="83"/>
      <c r="E573" s="83"/>
      <c r="F573" s="83"/>
      <c r="G573" s="83"/>
      <c r="H573" s="83"/>
      <c r="I573" s="83"/>
      <c r="J573" s="83"/>
      <c r="K573" s="83"/>
      <c r="L573" s="83"/>
      <c r="M573" s="83"/>
      <c r="N573" s="83"/>
      <c r="O573" s="83"/>
      <c r="P573" s="83"/>
      <c r="Q573" s="83"/>
      <c r="R573" s="83"/>
      <c r="S573" s="83"/>
      <c r="T573" s="83"/>
      <c r="U573" s="83"/>
      <c r="V573" s="40"/>
      <c r="W573" s="40"/>
      <c r="X573" s="84"/>
      <c r="Y573" s="40"/>
      <c r="Z573" s="41" t="s">
        <v>217</v>
      </c>
    </row>
    <row r="574" spans="1:26" ht="21" customHeight="1" x14ac:dyDescent="0.15">
      <c r="A574" s="75" t="s">
        <v>266</v>
      </c>
      <c r="B574" s="83"/>
      <c r="C574" s="83"/>
      <c r="D574" s="83"/>
      <c r="E574" s="83"/>
      <c r="F574" s="83"/>
      <c r="G574" s="83"/>
      <c r="H574" s="83"/>
      <c r="I574" s="83"/>
      <c r="J574" s="83"/>
      <c r="K574" s="83"/>
      <c r="L574" s="83"/>
      <c r="M574" s="83"/>
      <c r="N574" s="83"/>
      <c r="O574" s="83"/>
      <c r="P574" s="83"/>
      <c r="Q574" s="83"/>
      <c r="R574" s="83"/>
      <c r="S574" s="83"/>
      <c r="T574" s="83"/>
      <c r="U574" s="83"/>
      <c r="V574" s="40"/>
      <c r="W574" s="40"/>
      <c r="X574" s="84"/>
      <c r="Y574" s="40"/>
      <c r="Z574" s="41"/>
    </row>
    <row r="575" spans="1:26" ht="21" customHeight="1" x14ac:dyDescent="0.15">
      <c r="A575" s="75" t="s">
        <v>208</v>
      </c>
      <c r="B575" s="83"/>
      <c r="C575" s="83"/>
      <c r="D575" s="83"/>
      <c r="E575" s="83"/>
      <c r="F575" s="83"/>
      <c r="G575" s="102">
        <v>5.7999999999999996E-3</v>
      </c>
      <c r="H575" s="102"/>
      <c r="I575" s="83" t="s">
        <v>41</v>
      </c>
      <c r="J575" s="83"/>
      <c r="K575" s="83"/>
      <c r="L575" s="83"/>
      <c r="M575" s="83"/>
      <c r="N575" s="83"/>
      <c r="O575" s="83"/>
      <c r="P575" s="83"/>
      <c r="Q575" s="83"/>
      <c r="R575" s="83"/>
      <c r="S575" s="83"/>
      <c r="T575" s="83"/>
      <c r="U575" s="83"/>
      <c r="V575" s="40"/>
      <c r="W575" s="40"/>
      <c r="X575" s="84"/>
      <c r="Y575" s="40"/>
      <c r="Z575" s="41" t="s">
        <v>265</v>
      </c>
    </row>
    <row r="576" spans="1:26" ht="21" customHeight="1" x14ac:dyDescent="0.15">
      <c r="A576" s="75"/>
      <c r="B576" s="83"/>
      <c r="C576" s="83"/>
      <c r="D576" s="102" t="s">
        <v>153</v>
      </c>
      <c r="E576" s="102"/>
      <c r="F576" s="103">
        <f>시중노임단가!$C$10</f>
        <v>180013</v>
      </c>
      <c r="G576" s="103"/>
      <c r="H576" s="72" t="s">
        <v>150</v>
      </c>
      <c r="I576" s="102">
        <f>G575</f>
        <v>5.7999999999999996E-3</v>
      </c>
      <c r="J576" s="102"/>
      <c r="K576" s="83" t="s">
        <v>41</v>
      </c>
      <c r="L576" s="72" t="s">
        <v>151</v>
      </c>
      <c r="M576" s="103">
        <f>TRUNC(F576*I576,0)</f>
        <v>1044</v>
      </c>
      <c r="N576" s="103"/>
      <c r="O576" s="83" t="s">
        <v>161</v>
      </c>
      <c r="P576" s="83"/>
      <c r="Q576" s="83"/>
      <c r="R576" s="83"/>
      <c r="S576" s="83"/>
      <c r="T576" s="83"/>
      <c r="U576" s="83"/>
      <c r="V576" s="40">
        <f>SUM(W576:Y576)</f>
        <v>1044</v>
      </c>
      <c r="W576" s="40"/>
      <c r="X576" s="84">
        <f>M576</f>
        <v>1044</v>
      </c>
      <c r="Y576" s="40"/>
      <c r="Z576" s="41"/>
    </row>
    <row r="577" spans="1:26" ht="21" customHeight="1" x14ac:dyDescent="0.15">
      <c r="A577" s="75" t="s">
        <v>128</v>
      </c>
      <c r="B577" s="83"/>
      <c r="C577" s="83"/>
      <c r="D577" s="83"/>
      <c r="E577" s="83"/>
      <c r="F577" s="83"/>
      <c r="G577" s="83"/>
      <c r="H577" s="83"/>
      <c r="I577" s="83"/>
      <c r="J577" s="83"/>
      <c r="K577" s="83"/>
      <c r="L577" s="83"/>
      <c r="M577" s="83"/>
      <c r="N577" s="83"/>
      <c r="O577" s="83"/>
      <c r="P577" s="83"/>
      <c r="Q577" s="83"/>
      <c r="R577" s="83"/>
      <c r="S577" s="83"/>
      <c r="T577" s="83"/>
      <c r="U577" s="83"/>
      <c r="V577" s="40">
        <f>SUM(W577:Y577)</f>
        <v>1044</v>
      </c>
      <c r="W577" s="40">
        <f>SUM(W576)</f>
        <v>0</v>
      </c>
      <c r="X577" s="84">
        <f>SUM(X576)</f>
        <v>1044</v>
      </c>
      <c r="Y577" s="40">
        <f>SUM(Y576)</f>
        <v>0</v>
      </c>
      <c r="Z577" s="41"/>
    </row>
    <row r="578" spans="1:26" ht="21" customHeight="1" x14ac:dyDescent="0.15">
      <c r="A578" s="75"/>
      <c r="B578" s="83"/>
      <c r="C578" s="83"/>
      <c r="D578" s="83"/>
      <c r="E578" s="83"/>
      <c r="F578" s="83"/>
      <c r="G578" s="83"/>
      <c r="H578" s="83"/>
      <c r="I578" s="83"/>
      <c r="J578" s="83"/>
      <c r="K578" s="83"/>
      <c r="L578" s="83"/>
      <c r="M578" s="83"/>
      <c r="N578" s="83"/>
      <c r="O578" s="83"/>
      <c r="P578" s="83"/>
      <c r="Q578" s="83"/>
      <c r="R578" s="83"/>
      <c r="S578" s="83"/>
      <c r="T578" s="83"/>
      <c r="U578" s="83"/>
      <c r="V578" s="40"/>
      <c r="W578" s="40"/>
      <c r="X578" s="84"/>
      <c r="Y578" s="40"/>
      <c r="Z578" s="41"/>
    </row>
    <row r="579" spans="1:26" ht="21" customHeight="1" x14ac:dyDescent="0.15">
      <c r="A579" s="75" t="s">
        <v>209</v>
      </c>
      <c r="B579" s="83"/>
      <c r="C579" s="83"/>
      <c r="D579" s="83"/>
      <c r="E579" s="83"/>
      <c r="F579" s="83"/>
      <c r="G579" s="102">
        <v>1.54E-2</v>
      </c>
      <c r="H579" s="102"/>
      <c r="I579" s="83" t="s">
        <v>41</v>
      </c>
      <c r="J579" s="83"/>
      <c r="K579" s="83"/>
      <c r="L579" s="83"/>
      <c r="M579" s="83"/>
      <c r="N579" s="83"/>
      <c r="O579" s="83"/>
      <c r="P579" s="83"/>
      <c r="Q579" s="83"/>
      <c r="R579" s="83"/>
      <c r="S579" s="83"/>
      <c r="T579" s="83"/>
      <c r="U579" s="83"/>
      <c r="V579" s="40"/>
      <c r="W579" s="40"/>
      <c r="X579" s="84"/>
      <c r="Y579" s="40"/>
      <c r="Z579" s="41"/>
    </row>
    <row r="580" spans="1:26" ht="21" customHeight="1" x14ac:dyDescent="0.15">
      <c r="A580" s="75"/>
      <c r="B580" s="83"/>
      <c r="C580" s="83"/>
      <c r="D580" s="102" t="s">
        <v>153</v>
      </c>
      <c r="E580" s="102"/>
      <c r="F580" s="103">
        <f>시중노임단가!$C$11</f>
        <v>179203</v>
      </c>
      <c r="G580" s="103"/>
      <c r="H580" s="72" t="s">
        <v>150</v>
      </c>
      <c r="I580" s="102">
        <f>G579</f>
        <v>1.54E-2</v>
      </c>
      <c r="J580" s="102"/>
      <c r="K580" s="83" t="s">
        <v>41</v>
      </c>
      <c r="L580" s="72" t="s">
        <v>151</v>
      </c>
      <c r="M580" s="103">
        <f>TRUNC(F580*I580,0)</f>
        <v>2759</v>
      </c>
      <c r="N580" s="103"/>
      <c r="O580" s="83" t="s">
        <v>161</v>
      </c>
      <c r="P580" s="83"/>
      <c r="Q580" s="83"/>
      <c r="R580" s="83"/>
      <c r="S580" s="83"/>
      <c r="T580" s="83"/>
      <c r="U580" s="83"/>
      <c r="V580" s="40">
        <f>SUM(W580:Y580)</f>
        <v>2759</v>
      </c>
      <c r="W580" s="40"/>
      <c r="X580" s="84">
        <f>M580</f>
        <v>2759</v>
      </c>
      <c r="Y580" s="40"/>
      <c r="Z580" s="41"/>
    </row>
    <row r="581" spans="1:26" ht="21" customHeight="1" x14ac:dyDescent="0.15">
      <c r="A581" s="75" t="s">
        <v>128</v>
      </c>
      <c r="B581" s="83"/>
      <c r="C581" s="83"/>
      <c r="D581" s="83"/>
      <c r="E581" s="83"/>
      <c r="F581" s="83"/>
      <c r="G581" s="83"/>
      <c r="H581" s="83"/>
      <c r="I581" s="83"/>
      <c r="J581" s="83"/>
      <c r="K581" s="83"/>
      <c r="L581" s="83"/>
      <c r="M581" s="83"/>
      <c r="N581" s="83"/>
      <c r="O581" s="83"/>
      <c r="P581" s="83"/>
      <c r="Q581" s="83"/>
      <c r="R581" s="83"/>
      <c r="S581" s="83"/>
      <c r="T581" s="83"/>
      <c r="U581" s="83"/>
      <c r="V581" s="40">
        <f>SUM(W581:Y581)</f>
        <v>2759</v>
      </c>
      <c r="W581" s="40">
        <f>SUM(W580)</f>
        <v>0</v>
      </c>
      <c r="X581" s="84">
        <f>SUM(X580)</f>
        <v>2759</v>
      </c>
      <c r="Y581" s="40">
        <f>SUM(Y580)</f>
        <v>0</v>
      </c>
      <c r="Z581" s="41"/>
    </row>
    <row r="582" spans="1:26" ht="21" customHeight="1" x14ac:dyDescent="0.15">
      <c r="A582" s="75"/>
      <c r="B582" s="83"/>
      <c r="C582" s="83"/>
      <c r="D582" s="83"/>
      <c r="E582" s="83"/>
      <c r="F582" s="83"/>
      <c r="G582" s="83"/>
      <c r="H582" s="83"/>
      <c r="I582" s="83"/>
      <c r="J582" s="83"/>
      <c r="K582" s="83"/>
      <c r="L582" s="83"/>
      <c r="M582" s="83"/>
      <c r="N582" s="83"/>
      <c r="O582" s="83"/>
      <c r="P582" s="83"/>
      <c r="Q582" s="83"/>
      <c r="R582" s="83"/>
      <c r="S582" s="83"/>
      <c r="T582" s="83"/>
      <c r="U582" s="83"/>
      <c r="V582" s="40"/>
      <c r="W582" s="40"/>
      <c r="X582" s="84"/>
      <c r="Y582" s="40"/>
      <c r="Z582" s="41"/>
    </row>
    <row r="583" spans="1:26" ht="21" customHeight="1" x14ac:dyDescent="0.15">
      <c r="A583" s="75" t="s">
        <v>210</v>
      </c>
      <c r="B583" s="83"/>
      <c r="C583" s="83"/>
      <c r="D583" s="83"/>
      <c r="E583" s="83"/>
      <c r="F583" s="83"/>
      <c r="G583" s="102">
        <v>5.7999999999999996E-3</v>
      </c>
      <c r="H583" s="102"/>
      <c r="I583" s="83" t="s">
        <v>41</v>
      </c>
      <c r="J583" s="83"/>
      <c r="K583" s="83"/>
      <c r="L583" s="83"/>
      <c r="M583" s="83"/>
      <c r="N583" s="83"/>
      <c r="O583" s="83"/>
      <c r="P583" s="83"/>
      <c r="Q583" s="83"/>
      <c r="R583" s="83"/>
      <c r="S583" s="83"/>
      <c r="T583" s="83"/>
      <c r="U583" s="83"/>
      <c r="V583" s="40"/>
      <c r="W583" s="40"/>
      <c r="X583" s="84"/>
      <c r="Y583" s="40"/>
      <c r="Z583" s="41"/>
    </row>
    <row r="584" spans="1:26" ht="21" customHeight="1" x14ac:dyDescent="0.15">
      <c r="A584" s="75"/>
      <c r="B584" s="83"/>
      <c r="C584" s="83"/>
      <c r="D584" s="102" t="s">
        <v>153</v>
      </c>
      <c r="E584" s="102"/>
      <c r="F584" s="103">
        <f>시중노임단가!$C$21</f>
        <v>190522</v>
      </c>
      <c r="G584" s="103"/>
      <c r="H584" s="72" t="s">
        <v>150</v>
      </c>
      <c r="I584" s="102">
        <f>G583</f>
        <v>5.7999999999999996E-3</v>
      </c>
      <c r="J584" s="102"/>
      <c r="K584" s="83" t="s">
        <v>41</v>
      </c>
      <c r="L584" s="72" t="s">
        <v>151</v>
      </c>
      <c r="M584" s="103">
        <f>TRUNC(F584*I584,0)</f>
        <v>1105</v>
      </c>
      <c r="N584" s="103"/>
      <c r="O584" s="83" t="s">
        <v>161</v>
      </c>
      <c r="P584" s="83"/>
      <c r="Q584" s="83"/>
      <c r="R584" s="83"/>
      <c r="S584" s="83"/>
      <c r="T584" s="83"/>
      <c r="U584" s="83"/>
      <c r="V584" s="40">
        <f>SUM(W584:Y584)</f>
        <v>1105</v>
      </c>
      <c r="W584" s="40"/>
      <c r="X584" s="84">
        <f>M584</f>
        <v>1105</v>
      </c>
      <c r="Y584" s="40"/>
      <c r="Z584" s="41"/>
    </row>
    <row r="585" spans="1:26" ht="21" customHeight="1" x14ac:dyDescent="0.15">
      <c r="A585" s="75" t="s">
        <v>128</v>
      </c>
      <c r="B585" s="83"/>
      <c r="C585" s="83"/>
      <c r="D585" s="83"/>
      <c r="E585" s="83"/>
      <c r="F585" s="83"/>
      <c r="G585" s="83"/>
      <c r="H585" s="83"/>
      <c r="I585" s="83"/>
      <c r="J585" s="83"/>
      <c r="K585" s="83"/>
      <c r="L585" s="83"/>
      <c r="M585" s="83"/>
      <c r="N585" s="83"/>
      <c r="O585" s="83"/>
      <c r="P585" s="83"/>
      <c r="Q585" s="83"/>
      <c r="R585" s="83"/>
      <c r="S585" s="83"/>
      <c r="T585" s="83"/>
      <c r="U585" s="83"/>
      <c r="V585" s="40">
        <f>SUM(W585:Y585)</f>
        <v>1105</v>
      </c>
      <c r="W585" s="40">
        <f>SUM(W584)</f>
        <v>0</v>
      </c>
      <c r="X585" s="84">
        <f>SUM(X584)</f>
        <v>1105</v>
      </c>
      <c r="Y585" s="40">
        <f>SUM(Y584)</f>
        <v>0</v>
      </c>
      <c r="Z585" s="41"/>
    </row>
    <row r="586" spans="1:26" ht="21" customHeight="1" x14ac:dyDescent="0.15">
      <c r="A586" s="75"/>
      <c r="B586" s="83"/>
      <c r="C586" s="83"/>
      <c r="D586" s="83"/>
      <c r="E586" s="83"/>
      <c r="F586" s="83"/>
      <c r="G586" s="83"/>
      <c r="H586" s="83"/>
      <c r="I586" s="83"/>
      <c r="J586" s="83"/>
      <c r="K586" s="83"/>
      <c r="L586" s="83"/>
      <c r="M586" s="83"/>
      <c r="N586" s="83"/>
      <c r="O586" s="83"/>
      <c r="P586" s="83"/>
      <c r="Q586" s="83"/>
      <c r="R586" s="83"/>
      <c r="S586" s="83"/>
      <c r="T586" s="83"/>
      <c r="U586" s="83"/>
      <c r="V586" s="40"/>
      <c r="W586" s="40"/>
      <c r="X586" s="84"/>
      <c r="Y586" s="40"/>
      <c r="Z586" s="41"/>
    </row>
    <row r="587" spans="1:26" ht="21" customHeight="1" x14ac:dyDescent="0.15">
      <c r="A587" s="75" t="s">
        <v>211</v>
      </c>
      <c r="B587" s="83"/>
      <c r="C587" s="83"/>
      <c r="D587" s="83"/>
      <c r="E587" s="83"/>
      <c r="F587" s="83"/>
      <c r="G587" s="102">
        <v>2.8799999999999999E-2</v>
      </c>
      <c r="H587" s="102"/>
      <c r="I587" s="83" t="s">
        <v>41</v>
      </c>
      <c r="J587" s="83"/>
      <c r="K587" s="83"/>
      <c r="L587" s="83"/>
      <c r="M587" s="83"/>
      <c r="N587" s="83"/>
      <c r="O587" s="83"/>
      <c r="P587" s="83"/>
      <c r="Q587" s="83"/>
      <c r="R587" s="83"/>
      <c r="S587" s="83"/>
      <c r="T587" s="83"/>
      <c r="U587" s="83"/>
      <c r="V587" s="40"/>
      <c r="W587" s="40"/>
      <c r="X587" s="84"/>
      <c r="Y587" s="40"/>
      <c r="Z587" s="41"/>
    </row>
    <row r="588" spans="1:26" ht="21" customHeight="1" x14ac:dyDescent="0.15">
      <c r="A588" s="75"/>
      <c r="B588" s="83"/>
      <c r="C588" s="83"/>
      <c r="D588" s="102" t="s">
        <v>153</v>
      </c>
      <c r="E588" s="102"/>
      <c r="F588" s="103">
        <f>시중노임단가!$C$12</f>
        <v>141096</v>
      </c>
      <c r="G588" s="103"/>
      <c r="H588" s="72" t="s">
        <v>150</v>
      </c>
      <c r="I588" s="102">
        <f>G587</f>
        <v>2.8799999999999999E-2</v>
      </c>
      <c r="J588" s="102"/>
      <c r="K588" s="83" t="s">
        <v>41</v>
      </c>
      <c r="L588" s="72" t="s">
        <v>151</v>
      </c>
      <c r="M588" s="103">
        <f>TRUNC(F588*I588,0)</f>
        <v>4063</v>
      </c>
      <c r="N588" s="103"/>
      <c r="O588" s="83" t="s">
        <v>161</v>
      </c>
      <c r="P588" s="83"/>
      <c r="Q588" s="83"/>
      <c r="R588" s="83"/>
      <c r="S588" s="83"/>
      <c r="T588" s="83"/>
      <c r="U588" s="83"/>
      <c r="V588" s="40">
        <f>SUM(W588:Y588)</f>
        <v>4063</v>
      </c>
      <c r="W588" s="40"/>
      <c r="X588" s="84">
        <f>M588</f>
        <v>4063</v>
      </c>
      <c r="Y588" s="40"/>
      <c r="Z588" s="41"/>
    </row>
    <row r="589" spans="1:26" ht="21" customHeight="1" x14ac:dyDescent="0.15">
      <c r="A589" s="75" t="s">
        <v>128</v>
      </c>
      <c r="B589" s="83"/>
      <c r="C589" s="83"/>
      <c r="D589" s="83"/>
      <c r="E589" s="83"/>
      <c r="F589" s="83"/>
      <c r="G589" s="83"/>
      <c r="H589" s="83"/>
      <c r="I589" s="83"/>
      <c r="J589" s="83"/>
      <c r="K589" s="83"/>
      <c r="L589" s="83"/>
      <c r="M589" s="83"/>
      <c r="N589" s="83"/>
      <c r="O589" s="83"/>
      <c r="P589" s="83"/>
      <c r="Q589" s="83"/>
      <c r="R589" s="83"/>
      <c r="S589" s="83"/>
      <c r="T589" s="83"/>
      <c r="U589" s="83"/>
      <c r="V589" s="40">
        <f>SUM(W589:Y589)</f>
        <v>4063</v>
      </c>
      <c r="W589" s="40">
        <f>SUM(W588)</f>
        <v>0</v>
      </c>
      <c r="X589" s="84">
        <f>SUM(X588)</f>
        <v>4063</v>
      </c>
      <c r="Y589" s="40">
        <f>SUM(Y588)</f>
        <v>0</v>
      </c>
      <c r="Z589" s="41"/>
    </row>
    <row r="590" spans="1:26" ht="21" customHeight="1" x14ac:dyDescent="0.15">
      <c r="A590" s="75"/>
      <c r="B590" s="83"/>
      <c r="C590" s="83"/>
      <c r="D590" s="83"/>
      <c r="E590" s="83"/>
      <c r="F590" s="83"/>
      <c r="G590" s="83"/>
      <c r="H590" s="83"/>
      <c r="I590" s="83"/>
      <c r="J590" s="83"/>
      <c r="K590" s="83"/>
      <c r="L590" s="83"/>
      <c r="M590" s="83"/>
      <c r="N590" s="83"/>
      <c r="O590" s="83"/>
      <c r="P590" s="83"/>
      <c r="Q590" s="83"/>
      <c r="R590" s="83"/>
      <c r="S590" s="83"/>
      <c r="T590" s="83"/>
      <c r="U590" s="83"/>
      <c r="V590" s="40"/>
      <c r="W590" s="40"/>
      <c r="X590" s="84"/>
      <c r="Y590" s="40"/>
      <c r="Z590" s="41"/>
    </row>
    <row r="591" spans="1:26" ht="21" customHeight="1" x14ac:dyDescent="0.15">
      <c r="A591" s="75" t="s">
        <v>216</v>
      </c>
      <c r="B591" s="83"/>
      <c r="C591" s="83"/>
      <c r="D591" s="83"/>
      <c r="E591" s="83" t="s">
        <v>160</v>
      </c>
      <c r="F591" s="83"/>
      <c r="G591" s="83">
        <v>2</v>
      </c>
      <c r="H591" s="72" t="s">
        <v>43</v>
      </c>
      <c r="I591" s="83"/>
      <c r="J591" s="83"/>
      <c r="K591" s="83"/>
      <c r="L591" s="72"/>
      <c r="M591" s="83"/>
      <c r="N591" s="83"/>
      <c r="O591" s="83"/>
      <c r="P591" s="83"/>
      <c r="Q591" s="83"/>
      <c r="R591" s="83"/>
      <c r="S591" s="83"/>
      <c r="T591" s="83"/>
      <c r="U591" s="83"/>
      <c r="V591" s="40"/>
      <c r="W591" s="40"/>
      <c r="X591" s="84"/>
      <c r="Y591" s="40"/>
      <c r="Z591" s="41"/>
    </row>
    <row r="592" spans="1:26" ht="21" customHeight="1" x14ac:dyDescent="0.15">
      <c r="A592" s="75"/>
      <c r="B592" s="83"/>
      <c r="C592" s="83"/>
      <c r="D592" s="102" t="s">
        <v>9</v>
      </c>
      <c r="E592" s="102"/>
      <c r="F592" s="103">
        <f>M588+M584+M580+M576</f>
        <v>8971</v>
      </c>
      <c r="G592" s="103"/>
      <c r="H592" s="72" t="s">
        <v>150</v>
      </c>
      <c r="I592" s="102">
        <f>G591</f>
        <v>2</v>
      </c>
      <c r="J592" s="102"/>
      <c r="K592" s="83" t="s">
        <v>43</v>
      </c>
      <c r="L592" s="72" t="s">
        <v>151</v>
      </c>
      <c r="M592" s="103">
        <f>TRUNC(F592*I592%,0)</f>
        <v>179</v>
      </c>
      <c r="N592" s="103"/>
      <c r="O592" s="83" t="s">
        <v>161</v>
      </c>
      <c r="P592" s="83"/>
      <c r="Q592" s="83"/>
      <c r="R592" s="83"/>
      <c r="S592" s="83"/>
      <c r="T592" s="83"/>
      <c r="U592" s="83"/>
      <c r="V592" s="40">
        <f>SUM(W592:Y592)</f>
        <v>179</v>
      </c>
      <c r="W592" s="40">
        <f>M592</f>
        <v>179</v>
      </c>
      <c r="X592" s="84">
        <v>0</v>
      </c>
      <c r="Y592" s="40">
        <v>0</v>
      </c>
      <c r="Z592" s="41"/>
    </row>
    <row r="593" spans="1:26" ht="21" customHeight="1" x14ac:dyDescent="0.15">
      <c r="A593" s="75" t="s">
        <v>128</v>
      </c>
      <c r="B593" s="83"/>
      <c r="C593" s="83"/>
      <c r="D593" s="83"/>
      <c r="E593" s="83"/>
      <c r="F593" s="83"/>
      <c r="G593" s="83"/>
      <c r="H593" s="83"/>
      <c r="I593" s="83"/>
      <c r="J593" s="83"/>
      <c r="K593" s="83"/>
      <c r="L593" s="83"/>
      <c r="M593" s="83"/>
      <c r="N593" s="83"/>
      <c r="O593" s="83"/>
      <c r="P593" s="83"/>
      <c r="Q593" s="83"/>
      <c r="R593" s="83"/>
      <c r="S593" s="83"/>
      <c r="T593" s="83"/>
      <c r="U593" s="78"/>
      <c r="V593" s="40">
        <f>SUM(W593:Y593)</f>
        <v>179</v>
      </c>
      <c r="W593" s="40">
        <f>SUM(W592)</f>
        <v>179</v>
      </c>
      <c r="X593" s="40">
        <f>SUM(X592)</f>
        <v>0</v>
      </c>
      <c r="Y593" s="40">
        <f>SUM(Y592)</f>
        <v>0</v>
      </c>
      <c r="Z593" s="80"/>
    </row>
    <row r="594" spans="1:26" ht="21" customHeight="1" x14ac:dyDescent="0.15">
      <c r="A594" s="75"/>
      <c r="B594" s="83"/>
      <c r="C594" s="83"/>
      <c r="D594" s="83"/>
      <c r="E594" s="83"/>
      <c r="F594" s="83"/>
      <c r="G594" s="83"/>
      <c r="H594" s="83"/>
      <c r="I594" s="83"/>
      <c r="J594" s="83"/>
      <c r="K594" s="83"/>
      <c r="L594" s="83"/>
      <c r="M594" s="83"/>
      <c r="N594" s="83"/>
      <c r="O594" s="83"/>
      <c r="P594" s="83"/>
      <c r="Q594" s="83"/>
      <c r="R594" s="83"/>
      <c r="S594" s="83"/>
      <c r="T594" s="83"/>
      <c r="U594" s="83"/>
      <c r="V594" s="40"/>
      <c r="W594" s="79"/>
      <c r="X594" s="40"/>
      <c r="Y594" s="40"/>
      <c r="Z594" s="80"/>
    </row>
    <row r="595" spans="1:26" ht="21" customHeight="1" x14ac:dyDescent="0.15">
      <c r="A595" s="75" t="s">
        <v>219</v>
      </c>
      <c r="B595" s="83"/>
      <c r="C595" s="83"/>
      <c r="D595" s="83"/>
      <c r="E595" s="83"/>
      <c r="F595" s="83"/>
      <c r="G595" s="83"/>
      <c r="H595" s="83"/>
      <c r="I595" s="83"/>
      <c r="J595" s="83"/>
      <c r="K595" s="83"/>
      <c r="L595" s="83"/>
      <c r="M595" s="83"/>
      <c r="N595" s="83"/>
      <c r="O595" s="83"/>
      <c r="P595" s="83"/>
      <c r="Q595" s="83"/>
      <c r="R595" s="83"/>
      <c r="S595" s="83"/>
      <c r="T595" s="83"/>
      <c r="U595" s="83"/>
      <c r="V595" s="40"/>
      <c r="W595" s="40"/>
      <c r="X595" s="84"/>
      <c r="Y595" s="40"/>
      <c r="Z595" s="41"/>
    </row>
    <row r="596" spans="1:26" ht="21" customHeight="1" x14ac:dyDescent="0.15">
      <c r="A596" s="75" t="s">
        <v>267</v>
      </c>
      <c r="B596" s="83"/>
      <c r="C596" s="83"/>
      <c r="D596" s="83"/>
      <c r="E596" s="83"/>
      <c r="F596" s="83"/>
      <c r="G596" s="102">
        <v>6.2E-2</v>
      </c>
      <c r="H596" s="102"/>
      <c r="I596" s="83" t="s">
        <v>157</v>
      </c>
      <c r="J596" s="83"/>
      <c r="K596" s="83"/>
      <c r="L596" s="83"/>
      <c r="M596" s="83"/>
      <c r="N596" s="83"/>
      <c r="O596" s="83"/>
      <c r="P596" s="83"/>
      <c r="Q596" s="83"/>
      <c r="R596" s="83"/>
      <c r="S596" s="83"/>
      <c r="T596" s="83"/>
      <c r="U596" s="83"/>
      <c r="V596" s="40"/>
      <c r="W596" s="40"/>
      <c r="X596" s="84"/>
      <c r="Y596" s="40"/>
      <c r="Z596" s="41"/>
    </row>
    <row r="597" spans="1:26" ht="21" customHeight="1" x14ac:dyDescent="0.15">
      <c r="A597" s="75"/>
      <c r="B597" s="83"/>
      <c r="C597" s="83"/>
      <c r="D597" s="102" t="s">
        <v>152</v>
      </c>
      <c r="E597" s="102"/>
      <c r="F597" s="103">
        <f>'중기사용료 목록'!$E$5</f>
        <v>0</v>
      </c>
      <c r="G597" s="103"/>
      <c r="H597" s="72" t="s">
        <v>150</v>
      </c>
      <c r="I597" s="102">
        <f>G596</f>
        <v>6.2E-2</v>
      </c>
      <c r="J597" s="102"/>
      <c r="K597" s="83" t="s">
        <v>157</v>
      </c>
      <c r="L597" s="72" t="s">
        <v>151</v>
      </c>
      <c r="M597" s="103">
        <f>TRUNC(F597*I597,0)</f>
        <v>0</v>
      </c>
      <c r="N597" s="103"/>
      <c r="O597" s="83" t="s">
        <v>161</v>
      </c>
      <c r="P597" s="83"/>
      <c r="Q597" s="83"/>
      <c r="R597" s="83"/>
      <c r="S597" s="83"/>
      <c r="T597" s="83"/>
      <c r="U597" s="83"/>
      <c r="V597" s="40">
        <f>SUM(W597:Y597)</f>
        <v>0</v>
      </c>
      <c r="W597" s="40">
        <f>M597</f>
        <v>0</v>
      </c>
      <c r="X597" s="84">
        <v>0</v>
      </c>
      <c r="Y597" s="40">
        <v>0</v>
      </c>
      <c r="Z597" s="41"/>
    </row>
    <row r="598" spans="1:26" ht="21" customHeight="1" x14ac:dyDescent="0.15">
      <c r="A598" s="75"/>
      <c r="B598" s="83"/>
      <c r="C598" s="83"/>
      <c r="D598" s="102" t="s">
        <v>153</v>
      </c>
      <c r="E598" s="102"/>
      <c r="F598" s="103">
        <f>'중기사용료 목록'!$F$5</f>
        <v>0</v>
      </c>
      <c r="G598" s="103"/>
      <c r="H598" s="72" t="s">
        <v>150</v>
      </c>
      <c r="I598" s="102">
        <f>G596</f>
        <v>6.2E-2</v>
      </c>
      <c r="J598" s="102"/>
      <c r="K598" s="83" t="s">
        <v>157</v>
      </c>
      <c r="L598" s="72" t="s">
        <v>151</v>
      </c>
      <c r="M598" s="103">
        <f>TRUNC(F598*I598,0)</f>
        <v>0</v>
      </c>
      <c r="N598" s="103"/>
      <c r="O598" s="83" t="s">
        <v>161</v>
      </c>
      <c r="P598" s="83"/>
      <c r="Q598" s="83"/>
      <c r="R598" s="83"/>
      <c r="S598" s="83"/>
      <c r="T598" s="83"/>
      <c r="U598" s="83"/>
      <c r="V598" s="40">
        <f>SUM(W598:Y598)</f>
        <v>0</v>
      </c>
      <c r="W598" s="40">
        <v>0</v>
      </c>
      <c r="X598" s="84">
        <f>M598</f>
        <v>0</v>
      </c>
      <c r="Y598" s="40">
        <v>0</v>
      </c>
      <c r="Z598" s="41"/>
    </row>
    <row r="599" spans="1:26" ht="21" customHeight="1" x14ac:dyDescent="0.15">
      <c r="A599" s="75"/>
      <c r="B599" s="83"/>
      <c r="C599" s="83"/>
      <c r="D599" s="102" t="s">
        <v>154</v>
      </c>
      <c r="E599" s="102"/>
      <c r="F599" s="103">
        <f>'중기사용료 목록'!$G$5</f>
        <v>7111</v>
      </c>
      <c r="G599" s="103"/>
      <c r="H599" s="72" t="s">
        <v>150</v>
      </c>
      <c r="I599" s="102">
        <f>G596</f>
        <v>6.2E-2</v>
      </c>
      <c r="J599" s="102"/>
      <c r="K599" s="83" t="s">
        <v>157</v>
      </c>
      <c r="L599" s="72" t="s">
        <v>151</v>
      </c>
      <c r="M599" s="103">
        <f>TRUNC(F599*I599,0)</f>
        <v>440</v>
      </c>
      <c r="N599" s="103"/>
      <c r="O599" s="83" t="s">
        <v>161</v>
      </c>
      <c r="P599" s="83"/>
      <c r="Q599" s="83"/>
      <c r="R599" s="83"/>
      <c r="S599" s="83"/>
      <c r="T599" s="83"/>
      <c r="U599" s="83"/>
      <c r="V599" s="40">
        <f>SUM(W599:Y599)</f>
        <v>440</v>
      </c>
      <c r="W599" s="40">
        <v>0</v>
      </c>
      <c r="X599" s="84">
        <v>0</v>
      </c>
      <c r="Y599" s="40">
        <f>M599</f>
        <v>440</v>
      </c>
      <c r="Z599" s="41"/>
    </row>
    <row r="600" spans="1:26" ht="21" customHeight="1" x14ac:dyDescent="0.15">
      <c r="A600" s="75" t="s">
        <v>128</v>
      </c>
      <c r="B600" s="83"/>
      <c r="C600" s="83"/>
      <c r="D600" s="83"/>
      <c r="E600" s="83"/>
      <c r="F600" s="83"/>
      <c r="G600" s="83"/>
      <c r="H600" s="83"/>
      <c r="I600" s="83"/>
      <c r="J600" s="83"/>
      <c r="K600" s="83"/>
      <c r="L600" s="72"/>
      <c r="M600" s="83"/>
      <c r="N600" s="83"/>
      <c r="O600" s="83"/>
      <c r="P600" s="83"/>
      <c r="Q600" s="83"/>
      <c r="R600" s="83"/>
      <c r="S600" s="83"/>
      <c r="T600" s="83"/>
      <c r="U600" s="83"/>
      <c r="V600" s="40">
        <f>SUM(W600:Y600)</f>
        <v>440</v>
      </c>
      <c r="W600" s="40">
        <f>SUM(W597:W599)</f>
        <v>0</v>
      </c>
      <c r="X600" s="40">
        <f>SUM(X597:X599)</f>
        <v>0</v>
      </c>
      <c r="Y600" s="40">
        <f>SUM(Y597:Y599)</f>
        <v>440</v>
      </c>
      <c r="Z600" s="41"/>
    </row>
    <row r="601" spans="1:26" ht="21" customHeight="1" x14ac:dyDescent="0.15">
      <c r="A601" s="75"/>
      <c r="B601" s="83"/>
      <c r="C601" s="83"/>
      <c r="D601" s="83"/>
      <c r="E601" s="83"/>
      <c r="F601" s="83"/>
      <c r="G601" s="83"/>
      <c r="H601" s="83"/>
      <c r="I601" s="83"/>
      <c r="J601" s="83"/>
      <c r="K601" s="83"/>
      <c r="L601" s="72"/>
      <c r="M601" s="83"/>
      <c r="N601" s="83"/>
      <c r="O601" s="83"/>
      <c r="P601" s="83"/>
      <c r="Q601" s="83"/>
      <c r="R601" s="83"/>
      <c r="S601" s="83"/>
      <c r="T601" s="83"/>
      <c r="U601" s="83"/>
      <c r="V601" s="40"/>
      <c r="W601" s="40"/>
      <c r="X601" s="84"/>
      <c r="Y601" s="40"/>
      <c r="Z601" s="41"/>
    </row>
    <row r="602" spans="1:26" ht="21" customHeight="1" x14ac:dyDescent="0.15">
      <c r="A602" s="75" t="s">
        <v>276</v>
      </c>
      <c r="B602" s="83"/>
      <c r="C602" s="83"/>
      <c r="D602" s="83"/>
      <c r="E602" s="83"/>
      <c r="F602" s="83"/>
      <c r="G602" s="102">
        <v>6.2E-2</v>
      </c>
      <c r="H602" s="102"/>
      <c r="I602" s="83" t="s">
        <v>157</v>
      </c>
      <c r="J602" s="83"/>
      <c r="K602" s="83"/>
      <c r="L602" s="83"/>
      <c r="M602" s="83"/>
      <c r="N602" s="83"/>
      <c r="O602" s="83"/>
      <c r="P602" s="83"/>
      <c r="Q602" s="83"/>
      <c r="R602" s="83"/>
      <c r="S602" s="83"/>
      <c r="T602" s="83"/>
      <c r="U602" s="83"/>
      <c r="V602" s="40"/>
      <c r="W602" s="40"/>
      <c r="X602" s="84"/>
      <c r="Y602" s="40"/>
      <c r="Z602" s="41"/>
    </row>
    <row r="603" spans="1:26" ht="21" customHeight="1" x14ac:dyDescent="0.15">
      <c r="A603" s="75"/>
      <c r="B603" s="83"/>
      <c r="C603" s="83"/>
      <c r="D603" s="102" t="s">
        <v>152</v>
      </c>
      <c r="E603" s="102"/>
      <c r="F603" s="103">
        <f>'중기사용료 목록'!$E$6</f>
        <v>0</v>
      </c>
      <c r="G603" s="103"/>
      <c r="H603" s="72" t="s">
        <v>150</v>
      </c>
      <c r="I603" s="102">
        <f>G602</f>
        <v>6.2E-2</v>
      </c>
      <c r="J603" s="102"/>
      <c r="K603" s="83" t="s">
        <v>157</v>
      </c>
      <c r="L603" s="72" t="s">
        <v>151</v>
      </c>
      <c r="M603" s="103">
        <f>TRUNC(F603*I603,0)</f>
        <v>0</v>
      </c>
      <c r="N603" s="103"/>
      <c r="O603" s="83" t="s">
        <v>161</v>
      </c>
      <c r="P603" s="83"/>
      <c r="Q603" s="83"/>
      <c r="R603" s="83"/>
      <c r="S603" s="83"/>
      <c r="T603" s="83"/>
      <c r="U603" s="83"/>
      <c r="V603" s="40">
        <f>SUM(W603:Y603)</f>
        <v>0</v>
      </c>
      <c r="W603" s="40">
        <f>M603</f>
        <v>0</v>
      </c>
      <c r="X603" s="84">
        <v>0</v>
      </c>
      <c r="Y603" s="40">
        <v>0</v>
      </c>
      <c r="Z603" s="41"/>
    </row>
    <row r="604" spans="1:26" ht="21" customHeight="1" x14ac:dyDescent="0.15">
      <c r="A604" s="75"/>
      <c r="B604" s="83"/>
      <c r="C604" s="83"/>
      <c r="D604" s="102" t="s">
        <v>153</v>
      </c>
      <c r="E604" s="102"/>
      <c r="F604" s="103">
        <f>'중기사용료 목록'!$F$6</f>
        <v>0</v>
      </c>
      <c r="G604" s="103"/>
      <c r="H604" s="72" t="s">
        <v>150</v>
      </c>
      <c r="I604" s="102">
        <f>G602</f>
        <v>6.2E-2</v>
      </c>
      <c r="J604" s="102"/>
      <c r="K604" s="83" t="s">
        <v>157</v>
      </c>
      <c r="L604" s="72" t="s">
        <v>151</v>
      </c>
      <c r="M604" s="103">
        <f>TRUNC(F604*I604,0)</f>
        <v>0</v>
      </c>
      <c r="N604" s="103"/>
      <c r="O604" s="83" t="s">
        <v>161</v>
      </c>
      <c r="P604" s="83"/>
      <c r="Q604" s="83"/>
      <c r="R604" s="83"/>
      <c r="S604" s="83"/>
      <c r="T604" s="83"/>
      <c r="U604" s="83"/>
      <c r="V604" s="40">
        <f>SUM(W604:Y604)</f>
        <v>0</v>
      </c>
      <c r="W604" s="40">
        <v>0</v>
      </c>
      <c r="X604" s="84">
        <f>M604</f>
        <v>0</v>
      </c>
      <c r="Y604" s="40">
        <v>0</v>
      </c>
      <c r="Z604" s="41"/>
    </row>
    <row r="605" spans="1:26" ht="21" customHeight="1" x14ac:dyDescent="0.15">
      <c r="A605" s="75"/>
      <c r="B605" s="83"/>
      <c r="C605" s="83"/>
      <c r="D605" s="102" t="s">
        <v>154</v>
      </c>
      <c r="E605" s="102"/>
      <c r="F605" s="103">
        <f>'중기사용료 목록'!$G$6</f>
        <v>27950</v>
      </c>
      <c r="G605" s="103"/>
      <c r="H605" s="72" t="s">
        <v>150</v>
      </c>
      <c r="I605" s="102">
        <f>G602</f>
        <v>6.2E-2</v>
      </c>
      <c r="J605" s="102"/>
      <c r="K605" s="83" t="s">
        <v>157</v>
      </c>
      <c r="L605" s="72" t="s">
        <v>151</v>
      </c>
      <c r="M605" s="103">
        <f>TRUNC(F605*I605,0)</f>
        <v>1732</v>
      </c>
      <c r="N605" s="103"/>
      <c r="O605" s="83" t="s">
        <v>161</v>
      </c>
      <c r="P605" s="83"/>
      <c r="Q605" s="83"/>
      <c r="R605" s="83"/>
      <c r="S605" s="83"/>
      <c r="T605" s="83"/>
      <c r="U605" s="83"/>
      <c r="V605" s="40">
        <f>SUM(W605:Y605)</f>
        <v>1732</v>
      </c>
      <c r="W605" s="40">
        <v>0</v>
      </c>
      <c r="X605" s="84">
        <v>0</v>
      </c>
      <c r="Y605" s="40">
        <f>M605</f>
        <v>1732</v>
      </c>
      <c r="Z605" s="41"/>
    </row>
    <row r="606" spans="1:26" ht="21" customHeight="1" x14ac:dyDescent="0.15">
      <c r="A606" s="75" t="s">
        <v>128</v>
      </c>
      <c r="B606" s="83"/>
      <c r="C606" s="83"/>
      <c r="D606" s="83"/>
      <c r="E606" s="83"/>
      <c r="F606" s="83"/>
      <c r="G606" s="83"/>
      <c r="H606" s="83"/>
      <c r="I606" s="83"/>
      <c r="J606" s="83"/>
      <c r="K606" s="83"/>
      <c r="L606" s="72"/>
      <c r="M606" s="83"/>
      <c r="N606" s="83"/>
      <c r="O606" s="83"/>
      <c r="P606" s="83"/>
      <c r="Q606" s="83"/>
      <c r="R606" s="83"/>
      <c r="S606" s="83"/>
      <c r="T606" s="83"/>
      <c r="U606" s="83"/>
      <c r="V606" s="40">
        <f>SUM(W606:Y606)</f>
        <v>1732</v>
      </c>
      <c r="W606" s="40">
        <f>SUM(W603:W605)</f>
        <v>0</v>
      </c>
      <c r="X606" s="40">
        <f>SUM(X603:X605)</f>
        <v>0</v>
      </c>
      <c r="Y606" s="40">
        <f>SUM(Y603:Y605)</f>
        <v>1732</v>
      </c>
      <c r="Z606" s="41"/>
    </row>
    <row r="607" spans="1:26" ht="21" customHeight="1" x14ac:dyDescent="0.15">
      <c r="A607" s="75"/>
      <c r="B607" s="83"/>
      <c r="C607" s="83"/>
      <c r="D607" s="83"/>
      <c r="E607" s="83"/>
      <c r="F607" s="83"/>
      <c r="G607" s="83"/>
      <c r="H607" s="83"/>
      <c r="I607" s="83"/>
      <c r="J607" s="83"/>
      <c r="K607" s="83"/>
      <c r="L607" s="72"/>
      <c r="M607" s="83"/>
      <c r="N607" s="83"/>
      <c r="O607" s="83"/>
      <c r="P607" s="83"/>
      <c r="Q607" s="83"/>
      <c r="R607" s="83"/>
      <c r="S607" s="83"/>
      <c r="T607" s="83"/>
      <c r="U607" s="83"/>
      <c r="V607" s="40"/>
      <c r="W607" s="40"/>
      <c r="X607" s="84"/>
      <c r="Y607" s="40"/>
      <c r="Z607" s="41"/>
    </row>
    <row r="608" spans="1:26" ht="21" customHeight="1" x14ac:dyDescent="0.15">
      <c r="A608" s="75" t="s">
        <v>277</v>
      </c>
      <c r="B608" s="83"/>
      <c r="C608" s="83"/>
      <c r="D608" s="83"/>
      <c r="E608" s="83"/>
      <c r="F608" s="83"/>
      <c r="G608" s="102">
        <v>6.2E-2</v>
      </c>
      <c r="H608" s="102"/>
      <c r="I608" s="83" t="s">
        <v>157</v>
      </c>
      <c r="J608" s="83"/>
      <c r="K608" s="83"/>
      <c r="L608" s="83"/>
      <c r="M608" s="83"/>
      <c r="N608" s="83"/>
      <c r="O608" s="83"/>
      <c r="P608" s="83"/>
      <c r="Q608" s="83"/>
      <c r="R608" s="83"/>
      <c r="S608" s="83"/>
      <c r="T608" s="83"/>
      <c r="U608" s="83"/>
      <c r="V608" s="40"/>
      <c r="W608" s="40"/>
      <c r="X608" s="84"/>
      <c r="Y608" s="40"/>
      <c r="Z608" s="41"/>
    </row>
    <row r="609" spans="1:26" ht="21" customHeight="1" x14ac:dyDescent="0.15">
      <c r="A609" s="75"/>
      <c r="B609" s="83"/>
      <c r="C609" s="83"/>
      <c r="D609" s="102" t="s">
        <v>152</v>
      </c>
      <c r="E609" s="102"/>
      <c r="F609" s="103">
        <f>'중기사용료 목록'!$E$7</f>
        <v>32496</v>
      </c>
      <c r="G609" s="103"/>
      <c r="H609" s="72" t="s">
        <v>150</v>
      </c>
      <c r="I609" s="102">
        <f>G608</f>
        <v>6.2E-2</v>
      </c>
      <c r="J609" s="102"/>
      <c r="K609" s="83" t="s">
        <v>157</v>
      </c>
      <c r="L609" s="72" t="s">
        <v>151</v>
      </c>
      <c r="M609" s="103">
        <f>TRUNC(F609*I609,0)</f>
        <v>2014</v>
      </c>
      <c r="N609" s="103"/>
      <c r="O609" s="83" t="s">
        <v>161</v>
      </c>
      <c r="P609" s="83"/>
      <c r="Q609" s="83"/>
      <c r="R609" s="83"/>
      <c r="S609" s="83"/>
      <c r="T609" s="83"/>
      <c r="U609" s="83"/>
      <c r="V609" s="40">
        <f>SUM(W609:Y609)</f>
        <v>2014</v>
      </c>
      <c r="W609" s="40">
        <f>M609</f>
        <v>2014</v>
      </c>
      <c r="X609" s="84">
        <v>0</v>
      </c>
      <c r="Y609" s="40">
        <v>0</v>
      </c>
      <c r="Z609" s="41"/>
    </row>
    <row r="610" spans="1:26" ht="21" customHeight="1" x14ac:dyDescent="0.15">
      <c r="A610" s="75"/>
      <c r="B610" s="83"/>
      <c r="C610" s="83"/>
      <c r="D610" s="102" t="s">
        <v>153</v>
      </c>
      <c r="E610" s="102"/>
      <c r="F610" s="103">
        <f>'중기사용료 목록'!$F$7</f>
        <v>44299</v>
      </c>
      <c r="G610" s="103"/>
      <c r="H610" s="72" t="s">
        <v>150</v>
      </c>
      <c r="I610" s="102">
        <f>G608</f>
        <v>6.2E-2</v>
      </c>
      <c r="J610" s="102"/>
      <c r="K610" s="83" t="s">
        <v>157</v>
      </c>
      <c r="L610" s="72" t="s">
        <v>151</v>
      </c>
      <c r="M610" s="103">
        <f>TRUNC(F610*I610,0)</f>
        <v>2746</v>
      </c>
      <c r="N610" s="103"/>
      <c r="O610" s="83" t="s">
        <v>161</v>
      </c>
      <c r="P610" s="83"/>
      <c r="Q610" s="83"/>
      <c r="R610" s="83"/>
      <c r="S610" s="83"/>
      <c r="T610" s="83"/>
      <c r="U610" s="83"/>
      <c r="V610" s="40">
        <f>SUM(W610:Y610)</f>
        <v>2746</v>
      </c>
      <c r="W610" s="40">
        <v>0</v>
      </c>
      <c r="X610" s="84">
        <f>M610</f>
        <v>2746</v>
      </c>
      <c r="Y610" s="40">
        <v>0</v>
      </c>
      <c r="Z610" s="41"/>
    </row>
    <row r="611" spans="1:26" ht="21" customHeight="1" x14ac:dyDescent="0.15">
      <c r="A611" s="75"/>
      <c r="B611" s="83"/>
      <c r="C611" s="83"/>
      <c r="D611" s="102" t="s">
        <v>154</v>
      </c>
      <c r="E611" s="102"/>
      <c r="F611" s="103">
        <f>'중기사용료 목록'!$G$7</f>
        <v>7107</v>
      </c>
      <c r="G611" s="103"/>
      <c r="H611" s="72" t="s">
        <v>150</v>
      </c>
      <c r="I611" s="102">
        <f>G608</f>
        <v>6.2E-2</v>
      </c>
      <c r="J611" s="102"/>
      <c r="K611" s="83" t="s">
        <v>157</v>
      </c>
      <c r="L611" s="72" t="s">
        <v>151</v>
      </c>
      <c r="M611" s="103">
        <f>TRUNC(F611*I611,0)</f>
        <v>440</v>
      </c>
      <c r="N611" s="103"/>
      <c r="O611" s="83" t="s">
        <v>161</v>
      </c>
      <c r="P611" s="83"/>
      <c r="Q611" s="83"/>
      <c r="R611" s="83"/>
      <c r="S611" s="83"/>
      <c r="T611" s="83"/>
      <c r="U611" s="83"/>
      <c r="V611" s="40">
        <f>SUM(W611:Y611)</f>
        <v>440</v>
      </c>
      <c r="W611" s="40">
        <v>0</v>
      </c>
      <c r="X611" s="84">
        <v>0</v>
      </c>
      <c r="Y611" s="40">
        <f>M611</f>
        <v>440</v>
      </c>
      <c r="Z611" s="41"/>
    </row>
    <row r="612" spans="1:26" ht="21" customHeight="1" x14ac:dyDescent="0.15">
      <c r="A612" s="75" t="s">
        <v>128</v>
      </c>
      <c r="B612" s="83"/>
      <c r="C612" s="83"/>
      <c r="D612" s="83"/>
      <c r="E612" s="83"/>
      <c r="F612" s="83"/>
      <c r="G612" s="83"/>
      <c r="H612" s="83"/>
      <c r="I612" s="83"/>
      <c r="J612" s="83"/>
      <c r="K612" s="83"/>
      <c r="L612" s="72"/>
      <c r="M612" s="83"/>
      <c r="N612" s="83"/>
      <c r="O612" s="83"/>
      <c r="P612" s="83"/>
      <c r="Q612" s="83"/>
      <c r="R612" s="83"/>
      <c r="S612" s="83"/>
      <c r="T612" s="83"/>
      <c r="U612" s="83"/>
      <c r="V612" s="40">
        <f>SUM(W612:Y612)</f>
        <v>5200</v>
      </c>
      <c r="W612" s="40">
        <f>SUM(W609:W611)</f>
        <v>2014</v>
      </c>
      <c r="X612" s="40">
        <f>SUM(X609:X611)</f>
        <v>2746</v>
      </c>
      <c r="Y612" s="40">
        <f>SUM(Y609:Y611)</f>
        <v>440</v>
      </c>
      <c r="Z612" s="41"/>
    </row>
    <row r="613" spans="1:26" ht="21" customHeight="1" x14ac:dyDescent="0.15">
      <c r="A613" s="75"/>
      <c r="B613" s="83"/>
      <c r="C613" s="83"/>
      <c r="D613" s="83"/>
      <c r="E613" s="83"/>
      <c r="F613" s="83"/>
      <c r="G613" s="83"/>
      <c r="H613" s="83"/>
      <c r="I613" s="83"/>
      <c r="J613" s="83"/>
      <c r="K613" s="83"/>
      <c r="L613" s="72"/>
      <c r="M613" s="83"/>
      <c r="N613" s="83"/>
      <c r="O613" s="83"/>
      <c r="P613" s="83"/>
      <c r="Q613" s="83"/>
      <c r="R613" s="83"/>
      <c r="S613" s="83"/>
      <c r="T613" s="83"/>
      <c r="U613" s="83"/>
      <c r="V613" s="40"/>
      <c r="W613" s="40"/>
      <c r="X613" s="84"/>
      <c r="Y613" s="40"/>
      <c r="Z613" s="41"/>
    </row>
    <row r="614" spans="1:26" ht="21" customHeight="1" x14ac:dyDescent="0.15">
      <c r="A614" s="75" t="s">
        <v>278</v>
      </c>
      <c r="B614" s="83"/>
      <c r="C614" s="83"/>
      <c r="D614" s="83"/>
      <c r="E614" s="83"/>
      <c r="F614" s="83"/>
      <c r="G614" s="102">
        <v>6.2E-2</v>
      </c>
      <c r="H614" s="102"/>
      <c r="I614" s="83" t="s">
        <v>157</v>
      </c>
      <c r="J614" s="83"/>
      <c r="K614" s="83"/>
      <c r="L614" s="83"/>
      <c r="M614" s="83"/>
      <c r="N614" s="83"/>
      <c r="O614" s="83"/>
      <c r="P614" s="83"/>
      <c r="Q614" s="83"/>
      <c r="R614" s="83"/>
      <c r="S614" s="83"/>
      <c r="T614" s="83"/>
      <c r="U614" s="83"/>
      <c r="V614" s="40"/>
      <c r="W614" s="40"/>
      <c r="X614" s="84"/>
      <c r="Y614" s="40"/>
      <c r="Z614" s="41"/>
    </row>
    <row r="615" spans="1:26" ht="21" customHeight="1" x14ac:dyDescent="0.15">
      <c r="A615" s="75"/>
      <c r="B615" s="83"/>
      <c r="C615" s="83"/>
      <c r="D615" s="102" t="s">
        <v>152</v>
      </c>
      <c r="E615" s="102"/>
      <c r="F615" s="103">
        <f>'중기사용료 목록'!$E$8</f>
        <v>10949</v>
      </c>
      <c r="G615" s="103"/>
      <c r="H615" s="72" t="s">
        <v>150</v>
      </c>
      <c r="I615" s="102">
        <f>G614</f>
        <v>6.2E-2</v>
      </c>
      <c r="J615" s="102"/>
      <c r="K615" s="83" t="s">
        <v>157</v>
      </c>
      <c r="L615" s="72" t="s">
        <v>151</v>
      </c>
      <c r="M615" s="103">
        <f>TRUNC(F615*I615,0)</f>
        <v>678</v>
      </c>
      <c r="N615" s="103"/>
      <c r="O615" s="83" t="s">
        <v>161</v>
      </c>
      <c r="P615" s="83"/>
      <c r="Q615" s="83"/>
      <c r="R615" s="83"/>
      <c r="S615" s="83"/>
      <c r="T615" s="83"/>
      <c r="U615" s="83"/>
      <c r="V615" s="40">
        <f>SUM(W615:Y615)</f>
        <v>678</v>
      </c>
      <c r="W615" s="40">
        <f>M615</f>
        <v>678</v>
      </c>
      <c r="X615" s="84">
        <v>0</v>
      </c>
      <c r="Y615" s="40">
        <v>0</v>
      </c>
      <c r="Z615" s="41"/>
    </row>
    <row r="616" spans="1:26" ht="21" customHeight="1" x14ac:dyDescent="0.15">
      <c r="A616" s="75"/>
      <c r="B616" s="83"/>
      <c r="C616" s="83"/>
      <c r="D616" s="102" t="s">
        <v>153</v>
      </c>
      <c r="E616" s="102"/>
      <c r="F616" s="103">
        <f>'중기사용료 목록'!$F$8</f>
        <v>28571</v>
      </c>
      <c r="G616" s="103"/>
      <c r="H616" s="72" t="s">
        <v>150</v>
      </c>
      <c r="I616" s="102">
        <f>G614</f>
        <v>6.2E-2</v>
      </c>
      <c r="J616" s="102"/>
      <c r="K616" s="83" t="s">
        <v>157</v>
      </c>
      <c r="L616" s="72" t="s">
        <v>151</v>
      </c>
      <c r="M616" s="103">
        <f>TRUNC(F616*I616,0)</f>
        <v>1771</v>
      </c>
      <c r="N616" s="103"/>
      <c r="O616" s="83" t="s">
        <v>161</v>
      </c>
      <c r="P616" s="83"/>
      <c r="Q616" s="83"/>
      <c r="R616" s="83"/>
      <c r="S616" s="83"/>
      <c r="T616" s="83"/>
      <c r="U616" s="83"/>
      <c r="V616" s="40">
        <f>SUM(W616:Y616)</f>
        <v>1771</v>
      </c>
      <c r="W616" s="40">
        <v>0</v>
      </c>
      <c r="X616" s="84">
        <f>M616</f>
        <v>1771</v>
      </c>
      <c r="Y616" s="40">
        <v>0</v>
      </c>
      <c r="Z616" s="41"/>
    </row>
    <row r="617" spans="1:26" ht="21" customHeight="1" x14ac:dyDescent="0.15">
      <c r="A617" s="75"/>
      <c r="B617" s="83"/>
      <c r="C617" s="83"/>
      <c r="D617" s="102" t="s">
        <v>154</v>
      </c>
      <c r="E617" s="102"/>
      <c r="F617" s="103">
        <f>'중기사용료 목록'!$G$8</f>
        <v>4183</v>
      </c>
      <c r="G617" s="103"/>
      <c r="H617" s="72" t="s">
        <v>150</v>
      </c>
      <c r="I617" s="102">
        <f>G614</f>
        <v>6.2E-2</v>
      </c>
      <c r="J617" s="102"/>
      <c r="K617" s="83" t="s">
        <v>157</v>
      </c>
      <c r="L617" s="72" t="s">
        <v>151</v>
      </c>
      <c r="M617" s="103">
        <f>TRUNC(F617*I617,0)</f>
        <v>259</v>
      </c>
      <c r="N617" s="103"/>
      <c r="O617" s="83" t="s">
        <v>161</v>
      </c>
      <c r="P617" s="83"/>
      <c r="Q617" s="83"/>
      <c r="R617" s="83"/>
      <c r="S617" s="83"/>
      <c r="T617" s="83"/>
      <c r="U617" s="83"/>
      <c r="V617" s="40">
        <f>SUM(W617:Y617)</f>
        <v>259</v>
      </c>
      <c r="W617" s="40">
        <v>0</v>
      </c>
      <c r="X617" s="84">
        <v>0</v>
      </c>
      <c r="Y617" s="40">
        <f>M617</f>
        <v>259</v>
      </c>
      <c r="Z617" s="41"/>
    </row>
    <row r="618" spans="1:26" ht="21" customHeight="1" x14ac:dyDescent="0.15">
      <c r="A618" s="75" t="s">
        <v>128</v>
      </c>
      <c r="B618" s="83"/>
      <c r="C618" s="83"/>
      <c r="D618" s="83"/>
      <c r="E618" s="83"/>
      <c r="F618" s="83"/>
      <c r="G618" s="83"/>
      <c r="H618" s="83"/>
      <c r="I618" s="83"/>
      <c r="J618" s="83"/>
      <c r="K618" s="83"/>
      <c r="L618" s="72"/>
      <c r="M618" s="83"/>
      <c r="N618" s="83"/>
      <c r="O618" s="83"/>
      <c r="P618" s="83"/>
      <c r="Q618" s="83"/>
      <c r="R618" s="83"/>
      <c r="S618" s="83"/>
      <c r="T618" s="83"/>
      <c r="U618" s="83"/>
      <c r="V618" s="40">
        <f>SUM(W618:Y618)</f>
        <v>2708</v>
      </c>
      <c r="W618" s="40">
        <f>SUM(W615:W617)</f>
        <v>678</v>
      </c>
      <c r="X618" s="40">
        <f>SUM(X615:X617)</f>
        <v>1771</v>
      </c>
      <c r="Y618" s="40">
        <f>SUM(Y615:Y617)</f>
        <v>259</v>
      </c>
      <c r="Z618" s="41"/>
    </row>
    <row r="619" spans="1:26" ht="21" customHeight="1" x14ac:dyDescent="0.15">
      <c r="A619" s="75"/>
      <c r="B619" s="83"/>
      <c r="C619" s="83"/>
      <c r="D619" s="83"/>
      <c r="E619" s="83"/>
      <c r="F619" s="83"/>
      <c r="G619" s="83"/>
      <c r="H619" s="83"/>
      <c r="I619" s="83"/>
      <c r="J619" s="83"/>
      <c r="K619" s="83"/>
      <c r="L619" s="72"/>
      <c r="M619" s="83"/>
      <c r="N619" s="83"/>
      <c r="O619" s="83"/>
      <c r="P619" s="83"/>
      <c r="Q619" s="83"/>
      <c r="R619" s="83"/>
      <c r="S619" s="83"/>
      <c r="T619" s="83"/>
      <c r="U619" s="83"/>
      <c r="V619" s="40"/>
      <c r="W619" s="40"/>
      <c r="X619" s="84"/>
      <c r="Y619" s="40"/>
      <c r="Z619" s="41"/>
    </row>
    <row r="620" spans="1:26" ht="21" customHeight="1" x14ac:dyDescent="0.15">
      <c r="A620" s="75" t="s">
        <v>214</v>
      </c>
      <c r="B620" s="83"/>
      <c r="C620" s="83"/>
      <c r="D620" s="83"/>
      <c r="E620" s="83"/>
      <c r="F620" s="83"/>
      <c r="G620" s="102">
        <v>7.6999999999999999E-2</v>
      </c>
      <c r="H620" s="102"/>
      <c r="I620" s="83" t="s">
        <v>157</v>
      </c>
      <c r="J620" s="83"/>
      <c r="K620" s="83"/>
      <c r="L620" s="83"/>
      <c r="M620" s="83"/>
      <c r="N620" s="83"/>
      <c r="O620" s="83"/>
      <c r="P620" s="83"/>
      <c r="Q620" s="83"/>
      <c r="R620" s="83"/>
      <c r="S620" s="83"/>
      <c r="T620" s="83"/>
      <c r="U620" s="83"/>
      <c r="V620" s="40"/>
      <c r="W620" s="40"/>
      <c r="X620" s="84"/>
      <c r="Y620" s="40"/>
      <c r="Z620" s="41"/>
    </row>
    <row r="621" spans="1:26" ht="21" customHeight="1" x14ac:dyDescent="0.15">
      <c r="A621" s="75"/>
      <c r="B621" s="83"/>
      <c r="C621" s="83"/>
      <c r="D621" s="102" t="s">
        <v>152</v>
      </c>
      <c r="E621" s="102"/>
      <c r="F621" s="103">
        <f>'중기사용료 목록'!$E$9</f>
        <v>6211</v>
      </c>
      <c r="G621" s="103"/>
      <c r="H621" s="72" t="s">
        <v>150</v>
      </c>
      <c r="I621" s="102">
        <f>G620</f>
        <v>7.6999999999999999E-2</v>
      </c>
      <c r="J621" s="102"/>
      <c r="K621" s="83" t="s">
        <v>157</v>
      </c>
      <c r="L621" s="72" t="s">
        <v>151</v>
      </c>
      <c r="M621" s="103">
        <f>TRUNC(F621*I621,0)</f>
        <v>478</v>
      </c>
      <c r="N621" s="103"/>
      <c r="O621" s="83" t="s">
        <v>161</v>
      </c>
      <c r="P621" s="83"/>
      <c r="Q621" s="83"/>
      <c r="R621" s="83"/>
      <c r="S621" s="83"/>
      <c r="T621" s="83"/>
      <c r="U621" s="83"/>
      <c r="V621" s="40">
        <f>SUM(W621:Y621)</f>
        <v>478</v>
      </c>
      <c r="W621" s="40">
        <f>M621</f>
        <v>478</v>
      </c>
      <c r="X621" s="84">
        <v>0</v>
      </c>
      <c r="Y621" s="40">
        <v>0</v>
      </c>
      <c r="Z621" s="41"/>
    </row>
    <row r="622" spans="1:26" ht="21" customHeight="1" x14ac:dyDescent="0.15">
      <c r="A622" s="75"/>
      <c r="B622" s="83"/>
      <c r="C622" s="83"/>
      <c r="D622" s="102" t="s">
        <v>153</v>
      </c>
      <c r="E622" s="102"/>
      <c r="F622" s="103">
        <f>'중기사용료 목록'!$F$9</f>
        <v>36224</v>
      </c>
      <c r="G622" s="103"/>
      <c r="H622" s="72" t="s">
        <v>150</v>
      </c>
      <c r="I622" s="102">
        <f>G620</f>
        <v>7.6999999999999999E-2</v>
      </c>
      <c r="J622" s="102"/>
      <c r="K622" s="83" t="s">
        <v>157</v>
      </c>
      <c r="L622" s="72" t="s">
        <v>151</v>
      </c>
      <c r="M622" s="103">
        <f>TRUNC(F622*I622,0)</f>
        <v>2789</v>
      </c>
      <c r="N622" s="103"/>
      <c r="O622" s="83" t="s">
        <v>161</v>
      </c>
      <c r="P622" s="83"/>
      <c r="Q622" s="83"/>
      <c r="R622" s="83"/>
      <c r="S622" s="83"/>
      <c r="T622" s="83"/>
      <c r="U622" s="83"/>
      <c r="V622" s="40">
        <f>SUM(W622:Y622)</f>
        <v>2789</v>
      </c>
      <c r="W622" s="40">
        <v>0</v>
      </c>
      <c r="X622" s="84">
        <f>M622</f>
        <v>2789</v>
      </c>
      <c r="Y622" s="40">
        <v>0</v>
      </c>
      <c r="Z622" s="41"/>
    </row>
    <row r="623" spans="1:26" ht="21" customHeight="1" x14ac:dyDescent="0.15">
      <c r="A623" s="75"/>
      <c r="B623" s="83"/>
      <c r="C623" s="83"/>
      <c r="D623" s="102" t="s">
        <v>154</v>
      </c>
      <c r="E623" s="102"/>
      <c r="F623" s="103">
        <f>'중기사용료 목록'!$G$9</f>
        <v>9326</v>
      </c>
      <c r="G623" s="103"/>
      <c r="H623" s="72" t="s">
        <v>150</v>
      </c>
      <c r="I623" s="102">
        <f>G620</f>
        <v>7.6999999999999999E-2</v>
      </c>
      <c r="J623" s="102"/>
      <c r="K623" s="83" t="s">
        <v>157</v>
      </c>
      <c r="L623" s="72" t="s">
        <v>151</v>
      </c>
      <c r="M623" s="103">
        <f>TRUNC(F623*I623,0)</f>
        <v>718</v>
      </c>
      <c r="N623" s="103"/>
      <c r="O623" s="83" t="s">
        <v>161</v>
      </c>
      <c r="P623" s="83"/>
      <c r="Q623" s="83"/>
      <c r="R623" s="83"/>
      <c r="S623" s="83"/>
      <c r="T623" s="83"/>
      <c r="U623" s="83"/>
      <c r="V623" s="40">
        <f>SUM(W623:Y623)</f>
        <v>718</v>
      </c>
      <c r="W623" s="40">
        <v>0</v>
      </c>
      <c r="X623" s="84">
        <v>0</v>
      </c>
      <c r="Y623" s="40">
        <f>M623</f>
        <v>718</v>
      </c>
      <c r="Z623" s="41"/>
    </row>
    <row r="624" spans="1:26" ht="21" customHeight="1" x14ac:dyDescent="0.15">
      <c r="A624" s="75" t="s">
        <v>128</v>
      </c>
      <c r="B624" s="83"/>
      <c r="C624" s="83"/>
      <c r="D624" s="83"/>
      <c r="E624" s="83"/>
      <c r="F624" s="83"/>
      <c r="G624" s="83"/>
      <c r="H624" s="83"/>
      <c r="I624" s="83"/>
      <c r="J624" s="83"/>
      <c r="K624" s="83"/>
      <c r="L624" s="72"/>
      <c r="M624" s="83"/>
      <c r="N624" s="83"/>
      <c r="O624" s="83"/>
      <c r="P624" s="83"/>
      <c r="Q624" s="83"/>
      <c r="R624" s="83"/>
      <c r="S624" s="83"/>
      <c r="T624" s="83"/>
      <c r="U624" s="83"/>
      <c r="V624" s="40">
        <f>SUM(W624:Y624)</f>
        <v>3985</v>
      </c>
      <c r="W624" s="40">
        <f>SUM(W621:W623)</f>
        <v>478</v>
      </c>
      <c r="X624" s="40">
        <f>SUM(X621:X623)</f>
        <v>2789</v>
      </c>
      <c r="Y624" s="40">
        <f>SUM(Y621:Y623)</f>
        <v>718</v>
      </c>
      <c r="Z624" s="41"/>
    </row>
    <row r="625" spans="1:26" ht="21" customHeight="1" x14ac:dyDescent="0.15">
      <c r="A625" s="75"/>
      <c r="B625" s="83"/>
      <c r="C625" s="83"/>
      <c r="D625" s="83"/>
      <c r="E625" s="83"/>
      <c r="F625" s="83"/>
      <c r="G625" s="83"/>
      <c r="H625" s="83"/>
      <c r="I625" s="83"/>
      <c r="J625" s="83"/>
      <c r="K625" s="83"/>
      <c r="L625" s="72"/>
      <c r="M625" s="83"/>
      <c r="N625" s="83"/>
      <c r="O625" s="83"/>
      <c r="P625" s="83"/>
      <c r="Q625" s="83"/>
      <c r="R625" s="83"/>
      <c r="S625" s="83"/>
      <c r="T625" s="83"/>
      <c r="U625" s="83"/>
      <c r="V625" s="40"/>
      <c r="W625" s="40"/>
      <c r="X625" s="84"/>
      <c r="Y625" s="40"/>
      <c r="Z625" s="41"/>
    </row>
    <row r="626" spans="1:26" ht="21" customHeight="1" x14ac:dyDescent="0.15">
      <c r="A626" s="75" t="s">
        <v>279</v>
      </c>
      <c r="B626" s="83"/>
      <c r="C626" s="83"/>
      <c r="D626" s="83"/>
      <c r="E626" s="83"/>
      <c r="F626" s="83"/>
      <c r="G626" s="102">
        <v>6.2E-2</v>
      </c>
      <c r="H626" s="102"/>
      <c r="I626" s="83" t="s">
        <v>157</v>
      </c>
      <c r="J626" s="83"/>
      <c r="K626" s="83"/>
      <c r="L626" s="83"/>
      <c r="M626" s="83"/>
      <c r="N626" s="83"/>
      <c r="O626" s="83"/>
      <c r="P626" s="83"/>
      <c r="Q626" s="83"/>
      <c r="R626" s="83"/>
      <c r="S626" s="83"/>
      <c r="T626" s="83"/>
      <c r="U626" s="83"/>
      <c r="V626" s="40"/>
      <c r="W626" s="40"/>
      <c r="X626" s="84"/>
      <c r="Y626" s="40"/>
      <c r="Z626" s="41"/>
    </row>
    <row r="627" spans="1:26" ht="21" customHeight="1" x14ac:dyDescent="0.15">
      <c r="A627" s="75"/>
      <c r="B627" s="83"/>
      <c r="C627" s="83"/>
      <c r="D627" s="102" t="s">
        <v>152</v>
      </c>
      <c r="E627" s="102"/>
      <c r="F627" s="103">
        <f>'중기사용료 목록'!$E$10</f>
        <v>12403</v>
      </c>
      <c r="G627" s="103"/>
      <c r="H627" s="72" t="s">
        <v>150</v>
      </c>
      <c r="I627" s="102">
        <f>G626</f>
        <v>6.2E-2</v>
      </c>
      <c r="J627" s="102"/>
      <c r="K627" s="83" t="s">
        <v>157</v>
      </c>
      <c r="L627" s="72" t="s">
        <v>151</v>
      </c>
      <c r="M627" s="103">
        <f>TRUNC(F627*I627,0)</f>
        <v>768</v>
      </c>
      <c r="N627" s="103"/>
      <c r="O627" s="83" t="s">
        <v>161</v>
      </c>
      <c r="P627" s="83"/>
      <c r="Q627" s="83"/>
      <c r="R627" s="83"/>
      <c r="S627" s="83"/>
      <c r="T627" s="83"/>
      <c r="U627" s="83"/>
      <c r="V627" s="40">
        <f>SUM(W627:Y627)</f>
        <v>768</v>
      </c>
      <c r="W627" s="40">
        <f>M627</f>
        <v>768</v>
      </c>
      <c r="X627" s="84">
        <v>0</v>
      </c>
      <c r="Y627" s="40">
        <v>0</v>
      </c>
      <c r="Z627" s="41"/>
    </row>
    <row r="628" spans="1:26" ht="21" customHeight="1" x14ac:dyDescent="0.15">
      <c r="A628" s="75"/>
      <c r="B628" s="83"/>
      <c r="C628" s="83"/>
      <c r="D628" s="102" t="s">
        <v>153</v>
      </c>
      <c r="E628" s="102"/>
      <c r="F628" s="103">
        <f>'중기사용료 목록'!$F$10</f>
        <v>36224</v>
      </c>
      <c r="G628" s="103"/>
      <c r="H628" s="72" t="s">
        <v>150</v>
      </c>
      <c r="I628" s="102">
        <f>G626</f>
        <v>6.2E-2</v>
      </c>
      <c r="J628" s="102"/>
      <c r="K628" s="83" t="s">
        <v>157</v>
      </c>
      <c r="L628" s="72" t="s">
        <v>151</v>
      </c>
      <c r="M628" s="103">
        <f>TRUNC(F628*I628,0)</f>
        <v>2245</v>
      </c>
      <c r="N628" s="103"/>
      <c r="O628" s="83" t="s">
        <v>161</v>
      </c>
      <c r="P628" s="83"/>
      <c r="Q628" s="83"/>
      <c r="R628" s="83"/>
      <c r="S628" s="83"/>
      <c r="T628" s="83"/>
      <c r="U628" s="83"/>
      <c r="V628" s="40">
        <f>SUM(W628:Y628)</f>
        <v>2245</v>
      </c>
      <c r="W628" s="40">
        <v>0</v>
      </c>
      <c r="X628" s="84">
        <f>M628</f>
        <v>2245</v>
      </c>
      <c r="Y628" s="40">
        <v>0</v>
      </c>
      <c r="Z628" s="41"/>
    </row>
    <row r="629" spans="1:26" ht="21" customHeight="1" x14ac:dyDescent="0.15">
      <c r="A629" s="75"/>
      <c r="B629" s="83"/>
      <c r="C629" s="83"/>
      <c r="D629" s="102" t="s">
        <v>154</v>
      </c>
      <c r="E629" s="102"/>
      <c r="F629" s="103">
        <f>'중기사용료 목록'!$G$10</f>
        <v>9687</v>
      </c>
      <c r="G629" s="103"/>
      <c r="H629" s="72" t="s">
        <v>150</v>
      </c>
      <c r="I629" s="102">
        <f>G626</f>
        <v>6.2E-2</v>
      </c>
      <c r="J629" s="102"/>
      <c r="K629" s="83" t="s">
        <v>157</v>
      </c>
      <c r="L629" s="72" t="s">
        <v>151</v>
      </c>
      <c r="M629" s="103">
        <f>TRUNC(F629*I629,0)</f>
        <v>600</v>
      </c>
      <c r="N629" s="103"/>
      <c r="O629" s="83" t="s">
        <v>161</v>
      </c>
      <c r="P629" s="83"/>
      <c r="Q629" s="83"/>
      <c r="R629" s="83"/>
      <c r="S629" s="83"/>
      <c r="T629" s="83"/>
      <c r="U629" s="83"/>
      <c r="V629" s="40">
        <f>SUM(W629:Y629)</f>
        <v>600</v>
      </c>
      <c r="W629" s="40">
        <v>0</v>
      </c>
      <c r="X629" s="84">
        <v>0</v>
      </c>
      <c r="Y629" s="40">
        <f>M629</f>
        <v>600</v>
      </c>
      <c r="Z629" s="41"/>
    </row>
    <row r="630" spans="1:26" ht="21" customHeight="1" x14ac:dyDescent="0.15">
      <c r="A630" s="75" t="s">
        <v>128</v>
      </c>
      <c r="B630" s="83"/>
      <c r="C630" s="83"/>
      <c r="D630" s="83"/>
      <c r="E630" s="83"/>
      <c r="F630" s="83"/>
      <c r="G630" s="83"/>
      <c r="H630" s="83"/>
      <c r="I630" s="83"/>
      <c r="J630" s="83"/>
      <c r="K630" s="83"/>
      <c r="L630" s="72"/>
      <c r="M630" s="83"/>
      <c r="N630" s="83"/>
      <c r="O630" s="83"/>
      <c r="P630" s="83"/>
      <c r="Q630" s="83"/>
      <c r="R630" s="83"/>
      <c r="S630" s="83"/>
      <c r="T630" s="83"/>
      <c r="U630" s="83"/>
      <c r="V630" s="40">
        <f>SUM(W630:Y630)</f>
        <v>3613</v>
      </c>
      <c r="W630" s="40">
        <f>SUM(W627:W629)</f>
        <v>768</v>
      </c>
      <c r="X630" s="40">
        <f>SUM(X627:X629)</f>
        <v>2245</v>
      </c>
      <c r="Y630" s="40">
        <f>SUM(Y627:Y629)</f>
        <v>600</v>
      </c>
      <c r="Z630" s="41"/>
    </row>
    <row r="631" spans="1:26" ht="21" customHeight="1" x14ac:dyDescent="0.15">
      <c r="A631" s="75"/>
      <c r="B631" s="83"/>
      <c r="C631" s="83"/>
      <c r="D631" s="83"/>
      <c r="E631" s="83"/>
      <c r="F631" s="83"/>
      <c r="G631" s="83"/>
      <c r="H631" s="83"/>
      <c r="I631" s="83"/>
      <c r="J631" s="83"/>
      <c r="K631" s="83"/>
      <c r="L631" s="72"/>
      <c r="M631" s="83"/>
      <c r="N631" s="83"/>
      <c r="O631" s="83"/>
      <c r="P631" s="83"/>
      <c r="Q631" s="83"/>
      <c r="R631" s="83"/>
      <c r="S631" s="83"/>
      <c r="T631" s="83"/>
      <c r="U631" s="83"/>
      <c r="V631" s="40"/>
      <c r="W631" s="40"/>
      <c r="X631" s="84"/>
      <c r="Y631" s="40"/>
      <c r="Z631" s="41"/>
    </row>
    <row r="632" spans="1:26" ht="21" customHeight="1" x14ac:dyDescent="0.15">
      <c r="A632" s="75" t="s">
        <v>268</v>
      </c>
      <c r="B632" s="83"/>
      <c r="C632" s="83"/>
      <c r="D632" s="83"/>
      <c r="E632" s="83"/>
      <c r="F632" s="83"/>
      <c r="G632" s="102">
        <v>6.2E-2</v>
      </c>
      <c r="H632" s="102"/>
      <c r="I632" s="83" t="s">
        <v>157</v>
      </c>
      <c r="J632" s="83"/>
      <c r="K632" s="83"/>
      <c r="L632" s="83"/>
      <c r="M632" s="83"/>
      <c r="N632" s="83"/>
      <c r="O632" s="83"/>
      <c r="P632" s="83"/>
      <c r="Q632" s="83"/>
      <c r="R632" s="83"/>
      <c r="S632" s="83"/>
      <c r="T632" s="83"/>
      <c r="U632" s="83"/>
      <c r="V632" s="40"/>
      <c r="W632" s="40"/>
      <c r="X632" s="84"/>
      <c r="Y632" s="40"/>
      <c r="Z632" s="41"/>
    </row>
    <row r="633" spans="1:26" ht="21" customHeight="1" x14ac:dyDescent="0.15">
      <c r="A633" s="75"/>
      <c r="B633" s="83"/>
      <c r="C633" s="83"/>
      <c r="D633" s="102" t="s">
        <v>152</v>
      </c>
      <c r="E633" s="102"/>
      <c r="F633" s="103">
        <f>'중기사용료 목록'!$E$11</f>
        <v>11205</v>
      </c>
      <c r="G633" s="103"/>
      <c r="H633" s="72" t="s">
        <v>150</v>
      </c>
      <c r="I633" s="102">
        <f>G632</f>
        <v>6.2E-2</v>
      </c>
      <c r="J633" s="102"/>
      <c r="K633" s="83" t="s">
        <v>157</v>
      </c>
      <c r="L633" s="72" t="s">
        <v>151</v>
      </c>
      <c r="M633" s="103">
        <f>TRUNC(F633*I633,0)</f>
        <v>694</v>
      </c>
      <c r="N633" s="103"/>
      <c r="O633" s="83" t="s">
        <v>161</v>
      </c>
      <c r="P633" s="83"/>
      <c r="Q633" s="83"/>
      <c r="R633" s="83"/>
      <c r="S633" s="83"/>
      <c r="T633" s="83"/>
      <c r="U633" s="83"/>
      <c r="V633" s="40">
        <f>SUM(W633:Y633)</f>
        <v>694</v>
      </c>
      <c r="W633" s="40">
        <f>M633</f>
        <v>694</v>
      </c>
      <c r="X633" s="84">
        <v>0</v>
      </c>
      <c r="Y633" s="40">
        <v>0</v>
      </c>
      <c r="Z633" s="41"/>
    </row>
    <row r="634" spans="1:26" ht="21" customHeight="1" x14ac:dyDescent="0.15">
      <c r="A634" s="75"/>
      <c r="B634" s="83"/>
      <c r="C634" s="83"/>
      <c r="D634" s="102" t="s">
        <v>153</v>
      </c>
      <c r="E634" s="102"/>
      <c r="F634" s="103">
        <f>'중기사용료 목록'!$F$11</f>
        <v>36224</v>
      </c>
      <c r="G634" s="103"/>
      <c r="H634" s="72" t="s">
        <v>150</v>
      </c>
      <c r="I634" s="102">
        <f>G632</f>
        <v>6.2E-2</v>
      </c>
      <c r="J634" s="102"/>
      <c r="K634" s="83" t="s">
        <v>157</v>
      </c>
      <c r="L634" s="72" t="s">
        <v>151</v>
      </c>
      <c r="M634" s="103">
        <f>TRUNC(F634*I634,0)</f>
        <v>2245</v>
      </c>
      <c r="N634" s="103"/>
      <c r="O634" s="83" t="s">
        <v>161</v>
      </c>
      <c r="P634" s="83"/>
      <c r="Q634" s="83"/>
      <c r="R634" s="83"/>
      <c r="S634" s="83"/>
      <c r="T634" s="83"/>
      <c r="U634" s="83"/>
      <c r="V634" s="40">
        <f>SUM(W634:Y634)</f>
        <v>2245</v>
      </c>
      <c r="W634" s="40">
        <v>0</v>
      </c>
      <c r="X634" s="84">
        <f>M634</f>
        <v>2245</v>
      </c>
      <c r="Y634" s="40">
        <v>0</v>
      </c>
      <c r="Z634" s="41"/>
    </row>
    <row r="635" spans="1:26" ht="21" customHeight="1" x14ac:dyDescent="0.15">
      <c r="A635" s="75"/>
      <c r="B635" s="83"/>
      <c r="C635" s="83"/>
      <c r="D635" s="102" t="s">
        <v>154</v>
      </c>
      <c r="E635" s="102"/>
      <c r="F635" s="103">
        <f>'중기사용료 목록'!$G$11</f>
        <v>7511</v>
      </c>
      <c r="G635" s="103"/>
      <c r="H635" s="72" t="s">
        <v>150</v>
      </c>
      <c r="I635" s="102">
        <f>G632</f>
        <v>6.2E-2</v>
      </c>
      <c r="J635" s="102"/>
      <c r="K635" s="83" t="s">
        <v>157</v>
      </c>
      <c r="L635" s="72" t="s">
        <v>151</v>
      </c>
      <c r="M635" s="103">
        <f>TRUNC(F635*I635,0)</f>
        <v>465</v>
      </c>
      <c r="N635" s="103"/>
      <c r="O635" s="83" t="s">
        <v>161</v>
      </c>
      <c r="P635" s="83"/>
      <c r="Q635" s="83"/>
      <c r="R635" s="83"/>
      <c r="S635" s="83"/>
      <c r="T635" s="83"/>
      <c r="U635" s="83"/>
      <c r="V635" s="40">
        <f>SUM(W635:Y635)</f>
        <v>465</v>
      </c>
      <c r="W635" s="40">
        <v>0</v>
      </c>
      <c r="X635" s="84">
        <v>0</v>
      </c>
      <c r="Y635" s="40">
        <f>M635</f>
        <v>465</v>
      </c>
      <c r="Z635" s="41"/>
    </row>
    <row r="636" spans="1:26" ht="21" customHeight="1" x14ac:dyDescent="0.15">
      <c r="A636" s="75" t="s">
        <v>128</v>
      </c>
      <c r="B636" s="83"/>
      <c r="C636" s="83"/>
      <c r="D636" s="83"/>
      <c r="E636" s="83"/>
      <c r="F636" s="83"/>
      <c r="G636" s="83"/>
      <c r="H636" s="83"/>
      <c r="I636" s="83"/>
      <c r="J636" s="83"/>
      <c r="K636" s="83"/>
      <c r="L636" s="72"/>
      <c r="M636" s="83"/>
      <c r="N636" s="83"/>
      <c r="O636" s="83"/>
      <c r="P636" s="83"/>
      <c r="Q636" s="83"/>
      <c r="R636" s="83"/>
      <c r="S636" s="83"/>
      <c r="T636" s="83"/>
      <c r="U636" s="83"/>
      <c r="V636" s="40">
        <f>SUM(W636:Y636)</f>
        <v>3404</v>
      </c>
      <c r="W636" s="40">
        <f>SUM(W633:W635)</f>
        <v>694</v>
      </c>
      <c r="X636" s="40">
        <f>SUM(X633:X635)</f>
        <v>2245</v>
      </c>
      <c r="Y636" s="40">
        <f>SUM(Y633:Y635)</f>
        <v>465</v>
      </c>
      <c r="Z636" s="41"/>
    </row>
    <row r="637" spans="1:26" ht="21" customHeight="1" x14ac:dyDescent="0.15">
      <c r="A637" s="75"/>
      <c r="B637" s="83"/>
      <c r="C637" s="83"/>
      <c r="D637" s="83"/>
      <c r="E637" s="83"/>
      <c r="F637" s="83"/>
      <c r="G637" s="83"/>
      <c r="H637" s="83"/>
      <c r="I637" s="83"/>
      <c r="J637" s="83"/>
      <c r="K637" s="83"/>
      <c r="L637" s="83"/>
      <c r="M637" s="83"/>
      <c r="N637" s="83"/>
      <c r="O637" s="83"/>
      <c r="P637" s="83"/>
      <c r="Q637" s="83"/>
      <c r="R637" s="83"/>
      <c r="S637" s="83"/>
      <c r="T637" s="83"/>
      <c r="U637" s="83"/>
      <c r="V637" s="40"/>
      <c r="W637" s="40"/>
      <c r="X637" s="84"/>
      <c r="Y637" s="40"/>
      <c r="Z637" s="41"/>
    </row>
    <row r="638" spans="1:26" ht="21" customHeight="1" x14ac:dyDescent="0.15">
      <c r="A638" s="75" t="s">
        <v>220</v>
      </c>
      <c r="B638" s="83"/>
      <c r="C638" s="83"/>
      <c r="D638" s="83"/>
      <c r="E638" s="83"/>
      <c r="F638" s="83"/>
      <c r="G638" s="83"/>
      <c r="H638" s="83"/>
      <c r="I638" s="83"/>
      <c r="J638" s="83"/>
      <c r="K638" s="83"/>
      <c r="L638" s="83"/>
      <c r="M638" s="83"/>
      <c r="N638" s="83"/>
      <c r="O638" s="83"/>
      <c r="P638" s="83"/>
      <c r="Q638" s="83"/>
      <c r="R638" s="83"/>
      <c r="S638" s="83"/>
      <c r="T638" s="83"/>
      <c r="U638" s="83"/>
      <c r="V638" s="40"/>
      <c r="W638" s="40"/>
      <c r="X638" s="84"/>
      <c r="Y638" s="40"/>
      <c r="Z638" s="41"/>
    </row>
    <row r="639" spans="1:26" ht="21" customHeight="1" x14ac:dyDescent="0.15">
      <c r="A639" s="75" t="s">
        <v>280</v>
      </c>
      <c r="B639" s="83"/>
      <c r="C639" s="83"/>
      <c r="D639" s="102" t="s">
        <v>152</v>
      </c>
      <c r="E639" s="102"/>
      <c r="F639" s="103">
        <f>자재조서!$D$6</f>
        <v>40000</v>
      </c>
      <c r="G639" s="103"/>
      <c r="H639" s="72" t="s">
        <v>150</v>
      </c>
      <c r="I639" s="102">
        <v>0.18</v>
      </c>
      <c r="J639" s="102"/>
      <c r="K639" s="82" t="s">
        <v>233</v>
      </c>
      <c r="L639" s="72" t="s">
        <v>151</v>
      </c>
      <c r="M639" s="103">
        <f>TRUNC(F639*I639,0)</f>
        <v>7200</v>
      </c>
      <c r="N639" s="103"/>
      <c r="O639" s="83" t="s">
        <v>161</v>
      </c>
      <c r="P639" s="83"/>
      <c r="Q639" s="83"/>
      <c r="R639" s="83"/>
      <c r="S639" s="83"/>
      <c r="T639" s="83"/>
      <c r="U639" s="83"/>
      <c r="V639" s="40">
        <f>SUM(W639:Y639)</f>
        <v>7200</v>
      </c>
      <c r="W639" s="40">
        <f>M639</f>
        <v>7200</v>
      </c>
      <c r="X639" s="84">
        <v>0</v>
      </c>
      <c r="Y639" s="40">
        <v>0</v>
      </c>
      <c r="Z639" s="41"/>
    </row>
    <row r="640" spans="1:26" ht="21" customHeight="1" x14ac:dyDescent="0.15">
      <c r="A640" s="75" t="s">
        <v>128</v>
      </c>
      <c r="B640" s="83"/>
      <c r="C640" s="83"/>
      <c r="D640" s="83"/>
      <c r="E640" s="83"/>
      <c r="F640" s="83"/>
      <c r="G640" s="83"/>
      <c r="H640" s="83"/>
      <c r="I640" s="83"/>
      <c r="J640" s="83"/>
      <c r="K640" s="83"/>
      <c r="L640" s="83"/>
      <c r="M640" s="83"/>
      <c r="N640" s="83"/>
      <c r="O640" s="83"/>
      <c r="P640" s="83"/>
      <c r="Q640" s="83"/>
      <c r="R640" s="83"/>
      <c r="S640" s="83"/>
      <c r="T640" s="83"/>
      <c r="U640" s="83"/>
      <c r="V640" s="40">
        <f>SUM(W640:Y640)</f>
        <v>7200</v>
      </c>
      <c r="W640" s="40">
        <f>SUM(W639)</f>
        <v>7200</v>
      </c>
      <c r="X640" s="84">
        <f>SUM(X639)</f>
        <v>0</v>
      </c>
      <c r="Y640" s="40">
        <f>SUM(Y639)</f>
        <v>0</v>
      </c>
      <c r="Z640" s="41"/>
    </row>
    <row r="641" spans="1:26" ht="21" customHeight="1" x14ac:dyDescent="0.15">
      <c r="A641" s="75"/>
      <c r="B641" s="83"/>
      <c r="C641" s="83"/>
      <c r="D641" s="83"/>
      <c r="E641" s="83"/>
      <c r="F641" s="83"/>
      <c r="G641" s="83"/>
      <c r="H641" s="83"/>
      <c r="I641" s="83"/>
      <c r="J641" s="83"/>
      <c r="K641" s="83"/>
      <c r="L641" s="83"/>
      <c r="M641" s="83"/>
      <c r="N641" s="83"/>
      <c r="O641" s="83"/>
      <c r="P641" s="83"/>
      <c r="Q641" s="83"/>
      <c r="R641" s="83"/>
      <c r="S641" s="83"/>
      <c r="T641" s="83"/>
      <c r="U641" s="83"/>
      <c r="V641" s="40"/>
      <c r="W641" s="40"/>
      <c r="X641" s="84"/>
      <c r="Y641" s="40"/>
      <c r="Z641" s="41"/>
    </row>
    <row r="642" spans="1:26" ht="21" customHeight="1" x14ac:dyDescent="0.15">
      <c r="A642" s="75" t="s">
        <v>270</v>
      </c>
      <c r="B642" s="83"/>
      <c r="C642" s="83"/>
      <c r="D642" s="102" t="s">
        <v>152</v>
      </c>
      <c r="E642" s="102"/>
      <c r="F642" s="103">
        <f>자재조서!$D$7</f>
        <v>25000</v>
      </c>
      <c r="G642" s="103"/>
      <c r="H642" s="72" t="s">
        <v>150</v>
      </c>
      <c r="I642" s="102">
        <v>0.19500000000000001</v>
      </c>
      <c r="J642" s="102"/>
      <c r="K642" s="83" t="s">
        <v>215</v>
      </c>
      <c r="L642" s="72" t="s">
        <v>151</v>
      </c>
      <c r="M642" s="103">
        <f>TRUNC(F642*I642,0)</f>
        <v>4875</v>
      </c>
      <c r="N642" s="103"/>
      <c r="O642" s="83" t="s">
        <v>161</v>
      </c>
      <c r="P642" s="83"/>
      <c r="Q642" s="83"/>
      <c r="R642" s="83"/>
      <c r="S642" s="83"/>
      <c r="T642" s="83"/>
      <c r="U642" s="83"/>
      <c r="V642" s="40">
        <f>SUM(W642:Y642)</f>
        <v>4875</v>
      </c>
      <c r="W642" s="40">
        <f>M642</f>
        <v>4875</v>
      </c>
      <c r="X642" s="84">
        <v>0</v>
      </c>
      <c r="Y642" s="40">
        <v>0</v>
      </c>
      <c r="Z642" s="41"/>
    </row>
    <row r="643" spans="1:26" ht="21" customHeight="1" x14ac:dyDescent="0.15">
      <c r="A643" s="75" t="s">
        <v>128</v>
      </c>
      <c r="B643" s="83"/>
      <c r="C643" s="83"/>
      <c r="D643" s="83"/>
      <c r="E643" s="83"/>
      <c r="F643" s="83"/>
      <c r="G643" s="83"/>
      <c r="H643" s="83"/>
      <c r="I643" s="83"/>
      <c r="J643" s="83"/>
      <c r="K643" s="83"/>
      <c r="L643" s="83"/>
      <c r="M643" s="83"/>
      <c r="N643" s="83"/>
      <c r="O643" s="83"/>
      <c r="P643" s="83"/>
      <c r="Q643" s="83"/>
      <c r="R643" s="83"/>
      <c r="S643" s="83"/>
      <c r="T643" s="83"/>
      <c r="U643" s="83"/>
      <c r="V643" s="40">
        <f>SUM(W643:Y643)</f>
        <v>4875</v>
      </c>
      <c r="W643" s="40">
        <f>SUM(W642)</f>
        <v>4875</v>
      </c>
      <c r="X643" s="84">
        <f>SUM(X642)</f>
        <v>0</v>
      </c>
      <c r="Y643" s="40">
        <f>SUM(Y642)</f>
        <v>0</v>
      </c>
      <c r="Z643" s="41"/>
    </row>
    <row r="644" spans="1:26" ht="21" customHeight="1" x14ac:dyDescent="0.15">
      <c r="A644" s="75"/>
      <c r="B644" s="83"/>
      <c r="C644" s="83"/>
      <c r="D644" s="83"/>
      <c r="E644" s="83"/>
      <c r="F644" s="83"/>
      <c r="G644" s="83"/>
      <c r="H644" s="83"/>
      <c r="I644" s="83"/>
      <c r="J644" s="83"/>
      <c r="K644" s="83"/>
      <c r="L644" s="83"/>
      <c r="M644" s="83"/>
      <c r="N644" s="83"/>
      <c r="O644" s="83"/>
      <c r="P644" s="83"/>
      <c r="Q644" s="83"/>
      <c r="R644" s="83"/>
      <c r="S644" s="83"/>
      <c r="T644" s="83"/>
      <c r="U644" s="83"/>
      <c r="V644" s="40"/>
      <c r="W644" s="40"/>
      <c r="X644" s="84"/>
      <c r="Y644" s="40"/>
      <c r="Z644" s="41"/>
    </row>
    <row r="645" spans="1:26" ht="21" customHeight="1" x14ac:dyDescent="0.15">
      <c r="A645" s="75" t="s">
        <v>273</v>
      </c>
      <c r="B645" s="83"/>
      <c r="C645" s="83"/>
      <c r="D645" s="102" t="s">
        <v>152</v>
      </c>
      <c r="E645" s="102"/>
      <c r="F645" s="103">
        <f>자재조서!$D$4</f>
        <v>18000</v>
      </c>
      <c r="G645" s="103"/>
      <c r="H645" s="72" t="s">
        <v>150</v>
      </c>
      <c r="I645" s="102">
        <v>0.15</v>
      </c>
      <c r="J645" s="102"/>
      <c r="K645" s="83" t="s">
        <v>206</v>
      </c>
      <c r="L645" s="72" t="s">
        <v>151</v>
      </c>
      <c r="M645" s="103">
        <f>TRUNC(F645*I645,0)</f>
        <v>2700</v>
      </c>
      <c r="N645" s="103"/>
      <c r="O645" s="83" t="s">
        <v>161</v>
      </c>
      <c r="P645" s="83"/>
      <c r="Q645" s="83"/>
      <c r="R645" s="83"/>
      <c r="S645" s="83"/>
      <c r="T645" s="83"/>
      <c r="U645" s="83"/>
      <c r="V645" s="40">
        <f>SUM(W645:Y645)</f>
        <v>2700</v>
      </c>
      <c r="W645" s="40">
        <f>M645</f>
        <v>2700</v>
      </c>
      <c r="X645" s="84">
        <v>0</v>
      </c>
      <c r="Y645" s="40">
        <v>0</v>
      </c>
      <c r="Z645" s="41"/>
    </row>
    <row r="646" spans="1:26" ht="21" customHeight="1" x14ac:dyDescent="0.15">
      <c r="A646" s="75" t="s">
        <v>128</v>
      </c>
      <c r="B646" s="83"/>
      <c r="C646" s="83"/>
      <c r="D646" s="83"/>
      <c r="E646" s="83"/>
      <c r="F646" s="83"/>
      <c r="G646" s="83"/>
      <c r="H646" s="83"/>
      <c r="I646" s="83"/>
      <c r="J646" s="83"/>
      <c r="K646" s="83"/>
      <c r="L646" s="83"/>
      <c r="M646" s="83"/>
      <c r="N646" s="83"/>
      <c r="O646" s="83"/>
      <c r="P646" s="83"/>
      <c r="Q646" s="83"/>
      <c r="R646" s="83"/>
      <c r="S646" s="83"/>
      <c r="T646" s="83"/>
      <c r="U646" s="83"/>
      <c r="V646" s="40">
        <f>SUM(W646:Y646)</f>
        <v>2700</v>
      </c>
      <c r="W646" s="40">
        <f>SUM(W645)</f>
        <v>2700</v>
      </c>
      <c r="X646" s="84">
        <f>SUM(X645)</f>
        <v>0</v>
      </c>
      <c r="Y646" s="40">
        <f>SUM(Y645)</f>
        <v>0</v>
      </c>
      <c r="Z646" s="41"/>
    </row>
    <row r="647" spans="1:26" ht="21" customHeight="1" x14ac:dyDescent="0.15">
      <c r="A647" s="75"/>
      <c r="B647" s="83"/>
      <c r="C647" s="83"/>
      <c r="D647" s="83"/>
      <c r="E647" s="83"/>
      <c r="F647" s="83"/>
      <c r="G647" s="83"/>
      <c r="H647" s="83"/>
      <c r="I647" s="83"/>
      <c r="J647" s="83"/>
      <c r="K647" s="83"/>
      <c r="L647" s="83"/>
      <c r="M647" s="83"/>
      <c r="N647" s="83"/>
      <c r="O647" s="83"/>
      <c r="P647" s="83"/>
      <c r="Q647" s="83"/>
      <c r="R647" s="83"/>
      <c r="S647" s="83"/>
      <c r="T647" s="83"/>
      <c r="U647" s="83"/>
      <c r="V647" s="40"/>
      <c r="W647" s="40"/>
      <c r="X647" s="84"/>
      <c r="Y647" s="40"/>
      <c r="Z647" s="41"/>
    </row>
    <row r="648" spans="1:26" ht="21" customHeight="1" x14ac:dyDescent="0.15">
      <c r="A648" s="75" t="s">
        <v>158</v>
      </c>
      <c r="B648" s="83"/>
      <c r="C648" s="83"/>
      <c r="D648" s="83"/>
      <c r="E648" s="83" t="s">
        <v>159</v>
      </c>
      <c r="F648" s="83"/>
      <c r="G648" s="83">
        <v>3</v>
      </c>
      <c r="H648" s="72" t="s">
        <v>43</v>
      </c>
      <c r="I648" s="83"/>
      <c r="J648" s="83"/>
      <c r="K648" s="83"/>
      <c r="L648" s="72"/>
      <c r="M648" s="83"/>
      <c r="N648" s="83"/>
      <c r="O648" s="83"/>
      <c r="P648" s="83"/>
      <c r="Q648" s="83"/>
      <c r="R648" s="83"/>
      <c r="S648" s="83"/>
      <c r="T648" s="83"/>
      <c r="U648" s="83"/>
      <c r="V648" s="40"/>
      <c r="W648" s="40"/>
      <c r="X648" s="84"/>
      <c r="Y648" s="40"/>
      <c r="Z648" s="41"/>
    </row>
    <row r="649" spans="1:26" ht="21" customHeight="1" x14ac:dyDescent="0.15">
      <c r="A649" s="75"/>
      <c r="B649" s="83"/>
      <c r="C649" s="83"/>
      <c r="D649" s="102" t="s">
        <v>9</v>
      </c>
      <c r="E649" s="102"/>
      <c r="F649" s="103">
        <f>M639+M642+M645</f>
        <v>14775</v>
      </c>
      <c r="G649" s="103"/>
      <c r="H649" s="72" t="s">
        <v>150</v>
      </c>
      <c r="I649" s="102">
        <f>G648</f>
        <v>3</v>
      </c>
      <c r="J649" s="102"/>
      <c r="K649" s="83" t="s">
        <v>43</v>
      </c>
      <c r="L649" s="72" t="s">
        <v>151</v>
      </c>
      <c r="M649" s="103">
        <f>TRUNC(F649*I649%,0)</f>
        <v>443</v>
      </c>
      <c r="N649" s="103"/>
      <c r="O649" s="83" t="s">
        <v>161</v>
      </c>
      <c r="P649" s="83"/>
      <c r="Q649" s="83"/>
      <c r="R649" s="83"/>
      <c r="S649" s="83"/>
      <c r="T649" s="83"/>
      <c r="U649" s="83"/>
      <c r="V649" s="40">
        <f>SUM(W649:Y649)</f>
        <v>443</v>
      </c>
      <c r="W649" s="40">
        <f>M649</f>
        <v>443</v>
      </c>
      <c r="X649" s="84">
        <v>0</v>
      </c>
      <c r="Y649" s="40">
        <v>0</v>
      </c>
      <c r="Z649" s="41"/>
    </row>
    <row r="650" spans="1:26" ht="21" customHeight="1" x14ac:dyDescent="0.15">
      <c r="A650" s="42" t="s">
        <v>128</v>
      </c>
      <c r="B650" s="73"/>
      <c r="C650" s="73"/>
      <c r="D650" s="73"/>
      <c r="E650" s="73"/>
      <c r="F650" s="73"/>
      <c r="G650" s="73"/>
      <c r="H650" s="73"/>
      <c r="I650" s="73"/>
      <c r="J650" s="73"/>
      <c r="K650" s="73"/>
      <c r="L650" s="73"/>
      <c r="M650" s="73"/>
      <c r="N650" s="73"/>
      <c r="O650" s="73"/>
      <c r="P650" s="73"/>
      <c r="Q650" s="73"/>
      <c r="R650" s="73"/>
      <c r="S650" s="73"/>
      <c r="T650" s="73"/>
      <c r="U650" s="73"/>
      <c r="V650" s="43">
        <f>SUM(W650:Y650)</f>
        <v>443</v>
      </c>
      <c r="W650" s="43">
        <f>SUM(W649)</f>
        <v>443</v>
      </c>
      <c r="X650" s="74">
        <f>SUM(X649)</f>
        <v>0</v>
      </c>
      <c r="Y650" s="43">
        <f>SUM(Y649)</f>
        <v>0</v>
      </c>
      <c r="Z650" s="44"/>
    </row>
  </sheetData>
  <mergeCells count="1013">
    <mergeCell ref="D27:E27"/>
    <mergeCell ref="F27:G27"/>
    <mergeCell ref="I27:J27"/>
    <mergeCell ref="M27:N27"/>
    <mergeCell ref="D28:E28"/>
    <mergeCell ref="F28:G28"/>
    <mergeCell ref="I28:J28"/>
    <mergeCell ref="G32:H32"/>
    <mergeCell ref="D33:E33"/>
    <mergeCell ref="F33:G33"/>
    <mergeCell ref="I33:J33"/>
    <mergeCell ref="M33:N33"/>
    <mergeCell ref="D34:E34"/>
    <mergeCell ref="F34:G34"/>
    <mergeCell ref="I34:J34"/>
    <mergeCell ref="F46:G46"/>
    <mergeCell ref="I46:J46"/>
    <mergeCell ref="M46:N46"/>
    <mergeCell ref="D47:E47"/>
    <mergeCell ref="F47:G47"/>
    <mergeCell ref="I47:J47"/>
    <mergeCell ref="M47:N47"/>
    <mergeCell ref="G44:H44"/>
    <mergeCell ref="D45:E45"/>
    <mergeCell ref="F45:G45"/>
    <mergeCell ref="I45:J45"/>
    <mergeCell ref="M45:N45"/>
    <mergeCell ref="M63:N63"/>
    <mergeCell ref="M34:N34"/>
    <mergeCell ref="D35:E35"/>
    <mergeCell ref="F35:G35"/>
    <mergeCell ref="I35:J35"/>
    <mergeCell ref="M35:N35"/>
    <mergeCell ref="M41:N41"/>
    <mergeCell ref="D63:E63"/>
    <mergeCell ref="F63:G63"/>
    <mergeCell ref="I63:J63"/>
    <mergeCell ref="D6:E6"/>
    <mergeCell ref="F6:G6"/>
    <mergeCell ref="I6:J6"/>
    <mergeCell ref="M6:N6"/>
    <mergeCell ref="D10:E10"/>
    <mergeCell ref="F10:G10"/>
    <mergeCell ref="I10:J10"/>
    <mergeCell ref="M28:N28"/>
    <mergeCell ref="D14:E14"/>
    <mergeCell ref="F14:G14"/>
    <mergeCell ref="I14:J14"/>
    <mergeCell ref="M14:N14"/>
    <mergeCell ref="F22:G22"/>
    <mergeCell ref="I22:J22"/>
    <mergeCell ref="M22:N22"/>
    <mergeCell ref="D54:E54"/>
    <mergeCell ref="F54:G54"/>
    <mergeCell ref="I54:J54"/>
    <mergeCell ref="M54:N54"/>
    <mergeCell ref="G38:H38"/>
    <mergeCell ref="D39:E39"/>
    <mergeCell ref="F39:G39"/>
    <mergeCell ref="I39:J39"/>
    <mergeCell ref="M39:N39"/>
    <mergeCell ref="D40:E40"/>
    <mergeCell ref="F40:G40"/>
    <mergeCell ref="I40:J40"/>
    <mergeCell ref="M40:N40"/>
    <mergeCell ref="D41:E41"/>
    <mergeCell ref="F41:G41"/>
    <mergeCell ref="I41:J41"/>
    <mergeCell ref="D46:E46"/>
    <mergeCell ref="I51:J51"/>
    <mergeCell ref="M51:N51"/>
    <mergeCell ref="D51:E51"/>
    <mergeCell ref="F51:G51"/>
    <mergeCell ref="D57:E57"/>
    <mergeCell ref="F57:G57"/>
    <mergeCell ref="I57:J57"/>
    <mergeCell ref="M57:N57"/>
    <mergeCell ref="D67:E67"/>
    <mergeCell ref="F67:G67"/>
    <mergeCell ref="I67:J67"/>
    <mergeCell ref="M67:N67"/>
    <mergeCell ref="D60:E60"/>
    <mergeCell ref="F60:G60"/>
    <mergeCell ref="I60:J60"/>
    <mergeCell ref="M60:N60"/>
    <mergeCell ref="A2:B2"/>
    <mergeCell ref="D29:E29"/>
    <mergeCell ref="F29:G29"/>
    <mergeCell ref="I29:J29"/>
    <mergeCell ref="M29:N29"/>
    <mergeCell ref="G5:H5"/>
    <mergeCell ref="G9:H9"/>
    <mergeCell ref="G13:H13"/>
    <mergeCell ref="G17:H17"/>
    <mergeCell ref="D22:E22"/>
    <mergeCell ref="G26:H26"/>
    <mergeCell ref="D18:E18"/>
    <mergeCell ref="M10:N10"/>
    <mergeCell ref="F18:G18"/>
    <mergeCell ref="I18:J18"/>
    <mergeCell ref="M18:N18"/>
    <mergeCell ref="G84:H84"/>
    <mergeCell ref="D85:E85"/>
    <mergeCell ref="F85:G85"/>
    <mergeCell ref="I85:J85"/>
    <mergeCell ref="M85:N85"/>
    <mergeCell ref="G80:H80"/>
    <mergeCell ref="D81:E81"/>
    <mergeCell ref="F81:G81"/>
    <mergeCell ref="I81:J81"/>
    <mergeCell ref="M81:N81"/>
    <mergeCell ref="M73:N73"/>
    <mergeCell ref="G76:H76"/>
    <mergeCell ref="D77:E77"/>
    <mergeCell ref="F77:G77"/>
    <mergeCell ref="I77:J77"/>
    <mergeCell ref="M77:N77"/>
    <mergeCell ref="A69:B69"/>
    <mergeCell ref="G72:H72"/>
    <mergeCell ref="D73:E73"/>
    <mergeCell ref="F73:G73"/>
    <mergeCell ref="I73:J73"/>
    <mergeCell ref="F112:G112"/>
    <mergeCell ref="I112:J112"/>
    <mergeCell ref="M112:N112"/>
    <mergeCell ref="D107:E107"/>
    <mergeCell ref="F107:G107"/>
    <mergeCell ref="I107:J107"/>
    <mergeCell ref="M107:N107"/>
    <mergeCell ref="D94:E94"/>
    <mergeCell ref="F94:G94"/>
    <mergeCell ref="I94:J94"/>
    <mergeCell ref="M94:N94"/>
    <mergeCell ref="D95:E95"/>
    <mergeCell ref="F95:G95"/>
    <mergeCell ref="I95:J95"/>
    <mergeCell ref="M95:N95"/>
    <mergeCell ref="G93:H93"/>
    <mergeCell ref="D89:E89"/>
    <mergeCell ref="F89:G89"/>
    <mergeCell ref="I89:J89"/>
    <mergeCell ref="M89:N89"/>
    <mergeCell ref="F125:G125"/>
    <mergeCell ref="I125:J125"/>
    <mergeCell ref="M125:N125"/>
    <mergeCell ref="D126:E126"/>
    <mergeCell ref="F126:G126"/>
    <mergeCell ref="I126:J126"/>
    <mergeCell ref="M126:N126"/>
    <mergeCell ref="D96:E96"/>
    <mergeCell ref="F96:G96"/>
    <mergeCell ref="I96:J96"/>
    <mergeCell ref="M96:N96"/>
    <mergeCell ref="G117:H117"/>
    <mergeCell ref="G99:H99"/>
    <mergeCell ref="D100:E100"/>
    <mergeCell ref="F100:G100"/>
    <mergeCell ref="I100:J100"/>
    <mergeCell ref="M100:N100"/>
    <mergeCell ref="D101:E101"/>
    <mergeCell ref="F101:G101"/>
    <mergeCell ref="I101:J101"/>
    <mergeCell ref="M101:N101"/>
    <mergeCell ref="D102:E102"/>
    <mergeCell ref="F102:G102"/>
    <mergeCell ref="I102:J102"/>
    <mergeCell ref="M102:N102"/>
    <mergeCell ref="G105:H105"/>
    <mergeCell ref="D106:E106"/>
    <mergeCell ref="F106:G106"/>
    <mergeCell ref="I106:J106"/>
    <mergeCell ref="M106:N106"/>
    <mergeCell ref="G111:H111"/>
    <mergeCell ref="D112:E112"/>
    <mergeCell ref="D108:E108"/>
    <mergeCell ref="F108:G108"/>
    <mergeCell ref="I108:J108"/>
    <mergeCell ref="M108:N108"/>
    <mergeCell ref="D146:E146"/>
    <mergeCell ref="F146:G146"/>
    <mergeCell ref="I146:J146"/>
    <mergeCell ref="M146:N146"/>
    <mergeCell ref="D142:E142"/>
    <mergeCell ref="F142:G142"/>
    <mergeCell ref="I142:J142"/>
    <mergeCell ref="M142:N142"/>
    <mergeCell ref="D139:E139"/>
    <mergeCell ref="F139:G139"/>
    <mergeCell ref="I139:J139"/>
    <mergeCell ref="M139:N139"/>
    <mergeCell ref="F136:G136"/>
    <mergeCell ref="I136:J136"/>
    <mergeCell ref="M136:N136"/>
    <mergeCell ref="D130:E130"/>
    <mergeCell ref="F130:G130"/>
    <mergeCell ref="I130:J130"/>
    <mergeCell ref="M130:N130"/>
    <mergeCell ref="D131:E131"/>
    <mergeCell ref="D113:E113"/>
    <mergeCell ref="F113:G113"/>
    <mergeCell ref="I113:J113"/>
    <mergeCell ref="M113:N113"/>
    <mergeCell ref="D114:E114"/>
    <mergeCell ref="F114:G114"/>
    <mergeCell ref="I114:J114"/>
    <mergeCell ref="M114:N114"/>
    <mergeCell ref="D120:E120"/>
    <mergeCell ref="F120:G120"/>
    <mergeCell ref="I120:J120"/>
    <mergeCell ref="M120:N120"/>
    <mergeCell ref="D118:E118"/>
    <mergeCell ref="F118:G118"/>
    <mergeCell ref="I118:J118"/>
    <mergeCell ref="M118:N118"/>
    <mergeCell ref="D119:E119"/>
    <mergeCell ref="F119:G119"/>
    <mergeCell ref="I119:J119"/>
    <mergeCell ref="M119:N119"/>
    <mergeCell ref="G159:H159"/>
    <mergeCell ref="D160:E160"/>
    <mergeCell ref="F160:G160"/>
    <mergeCell ref="I160:J160"/>
    <mergeCell ref="M160:N160"/>
    <mergeCell ref="F131:G131"/>
    <mergeCell ref="I131:J131"/>
    <mergeCell ref="M131:N131"/>
    <mergeCell ref="D132:E132"/>
    <mergeCell ref="F132:G132"/>
    <mergeCell ref="I132:J132"/>
    <mergeCell ref="M132:N132"/>
    <mergeCell ref="D136:E136"/>
    <mergeCell ref="G129:H129"/>
    <mergeCell ref="G123:H123"/>
    <mergeCell ref="D124:E124"/>
    <mergeCell ref="F124:G124"/>
    <mergeCell ref="I124:J124"/>
    <mergeCell ref="M124:N124"/>
    <mergeCell ref="D125:E125"/>
    <mergeCell ref="G163:H163"/>
    <mergeCell ref="D164:E164"/>
    <mergeCell ref="F164:G164"/>
    <mergeCell ref="I164:J164"/>
    <mergeCell ref="M164:N164"/>
    <mergeCell ref="A148:B148"/>
    <mergeCell ref="G151:H151"/>
    <mergeCell ref="D152:E152"/>
    <mergeCell ref="F152:G152"/>
    <mergeCell ref="I152:J152"/>
    <mergeCell ref="M152:N152"/>
    <mergeCell ref="G155:H155"/>
    <mergeCell ref="D156:E156"/>
    <mergeCell ref="F156:G156"/>
    <mergeCell ref="I156:J156"/>
    <mergeCell ref="M156:N156"/>
    <mergeCell ref="D174:E174"/>
    <mergeCell ref="F174:G174"/>
    <mergeCell ref="I174:J174"/>
    <mergeCell ref="M174:N174"/>
    <mergeCell ref="D175:E175"/>
    <mergeCell ref="F175:G175"/>
    <mergeCell ref="I175:J175"/>
    <mergeCell ref="M175:N175"/>
    <mergeCell ref="G178:H178"/>
    <mergeCell ref="D168:E168"/>
    <mergeCell ref="F168:G168"/>
    <mergeCell ref="I168:J168"/>
    <mergeCell ref="M168:N168"/>
    <mergeCell ref="G172:H172"/>
    <mergeCell ref="D173:E173"/>
    <mergeCell ref="F173:G173"/>
    <mergeCell ref="I173:J173"/>
    <mergeCell ref="M173:N173"/>
    <mergeCell ref="G184:H184"/>
    <mergeCell ref="D185:E185"/>
    <mergeCell ref="F185:G185"/>
    <mergeCell ref="I185:J185"/>
    <mergeCell ref="M185:N185"/>
    <mergeCell ref="D186:E186"/>
    <mergeCell ref="F186:G186"/>
    <mergeCell ref="I186:J186"/>
    <mergeCell ref="M186:N186"/>
    <mergeCell ref="D179:E179"/>
    <mergeCell ref="F179:G179"/>
    <mergeCell ref="I179:J179"/>
    <mergeCell ref="M179:N179"/>
    <mergeCell ref="D180:E180"/>
    <mergeCell ref="F180:G180"/>
    <mergeCell ref="I180:J180"/>
    <mergeCell ref="M180:N180"/>
    <mergeCell ref="D181:E181"/>
    <mergeCell ref="F181:G181"/>
    <mergeCell ref="I181:J181"/>
    <mergeCell ref="M181:N181"/>
    <mergeCell ref="D192:E192"/>
    <mergeCell ref="F192:G192"/>
    <mergeCell ref="I192:J192"/>
    <mergeCell ref="M192:N192"/>
    <mergeCell ref="D193:E193"/>
    <mergeCell ref="F193:G193"/>
    <mergeCell ref="I193:J193"/>
    <mergeCell ref="M193:N193"/>
    <mergeCell ref="G196:H196"/>
    <mergeCell ref="D187:E187"/>
    <mergeCell ref="F187:G187"/>
    <mergeCell ref="I187:J187"/>
    <mergeCell ref="M187:N187"/>
    <mergeCell ref="G190:H190"/>
    <mergeCell ref="D191:E191"/>
    <mergeCell ref="F191:G191"/>
    <mergeCell ref="I191:J191"/>
    <mergeCell ref="M191:N191"/>
    <mergeCell ref="G202:H202"/>
    <mergeCell ref="D203:E203"/>
    <mergeCell ref="F203:G203"/>
    <mergeCell ref="I203:J203"/>
    <mergeCell ref="M203:N203"/>
    <mergeCell ref="D204:E204"/>
    <mergeCell ref="F204:G204"/>
    <mergeCell ref="I204:J204"/>
    <mergeCell ref="M204:N204"/>
    <mergeCell ref="D197:E197"/>
    <mergeCell ref="F197:G197"/>
    <mergeCell ref="I197:J197"/>
    <mergeCell ref="M197:N197"/>
    <mergeCell ref="D198:E198"/>
    <mergeCell ref="F198:G198"/>
    <mergeCell ref="I198:J198"/>
    <mergeCell ref="M198:N198"/>
    <mergeCell ref="D199:E199"/>
    <mergeCell ref="F199:G199"/>
    <mergeCell ref="I199:J199"/>
    <mergeCell ref="M199:N199"/>
    <mergeCell ref="D210:E210"/>
    <mergeCell ref="F210:G210"/>
    <mergeCell ref="I210:J210"/>
    <mergeCell ref="M210:N210"/>
    <mergeCell ref="D211:E211"/>
    <mergeCell ref="F211:G211"/>
    <mergeCell ref="I211:J211"/>
    <mergeCell ref="M211:N211"/>
    <mergeCell ref="D215:E215"/>
    <mergeCell ref="F215:G215"/>
    <mergeCell ref="I215:J215"/>
    <mergeCell ref="M215:N215"/>
    <mergeCell ref="D205:E205"/>
    <mergeCell ref="F205:G205"/>
    <mergeCell ref="I205:J205"/>
    <mergeCell ref="M205:N205"/>
    <mergeCell ref="G208:H208"/>
    <mergeCell ref="D209:E209"/>
    <mergeCell ref="F209:G209"/>
    <mergeCell ref="I209:J209"/>
    <mergeCell ref="M209:N209"/>
    <mergeCell ref="A227:B227"/>
    <mergeCell ref="G230:H230"/>
    <mergeCell ref="D231:E231"/>
    <mergeCell ref="F231:G231"/>
    <mergeCell ref="I231:J231"/>
    <mergeCell ref="M231:N231"/>
    <mergeCell ref="G234:H234"/>
    <mergeCell ref="D235:E235"/>
    <mergeCell ref="F235:G235"/>
    <mergeCell ref="I235:J235"/>
    <mergeCell ref="M235:N235"/>
    <mergeCell ref="D218:E218"/>
    <mergeCell ref="F218:G218"/>
    <mergeCell ref="I218:J218"/>
    <mergeCell ref="M218:N218"/>
    <mergeCell ref="D221:E221"/>
    <mergeCell ref="F221:G221"/>
    <mergeCell ref="I221:J221"/>
    <mergeCell ref="M221:N221"/>
    <mergeCell ref="D225:E225"/>
    <mergeCell ref="F225:G225"/>
    <mergeCell ref="I225:J225"/>
    <mergeCell ref="M225:N225"/>
    <mergeCell ref="D247:E247"/>
    <mergeCell ref="F247:G247"/>
    <mergeCell ref="I247:J247"/>
    <mergeCell ref="M247:N247"/>
    <mergeCell ref="G251:H251"/>
    <mergeCell ref="D252:E252"/>
    <mergeCell ref="F252:G252"/>
    <mergeCell ref="I252:J252"/>
    <mergeCell ref="M252:N252"/>
    <mergeCell ref="G238:H238"/>
    <mergeCell ref="D239:E239"/>
    <mergeCell ref="F239:G239"/>
    <mergeCell ref="I239:J239"/>
    <mergeCell ref="M239:N239"/>
    <mergeCell ref="G242:H242"/>
    <mergeCell ref="D243:E243"/>
    <mergeCell ref="F243:G243"/>
    <mergeCell ref="I243:J243"/>
    <mergeCell ref="M243:N243"/>
    <mergeCell ref="D258:E258"/>
    <mergeCell ref="F258:G258"/>
    <mergeCell ref="I258:J258"/>
    <mergeCell ref="M258:N258"/>
    <mergeCell ref="D259:E259"/>
    <mergeCell ref="F259:G259"/>
    <mergeCell ref="I259:J259"/>
    <mergeCell ref="M259:N259"/>
    <mergeCell ref="D260:E260"/>
    <mergeCell ref="F260:G260"/>
    <mergeCell ref="I260:J260"/>
    <mergeCell ref="M260:N260"/>
    <mergeCell ref="D253:E253"/>
    <mergeCell ref="F253:G253"/>
    <mergeCell ref="I253:J253"/>
    <mergeCell ref="M253:N253"/>
    <mergeCell ref="D254:E254"/>
    <mergeCell ref="F254:G254"/>
    <mergeCell ref="I254:J254"/>
    <mergeCell ref="M254:N254"/>
    <mergeCell ref="G257:H257"/>
    <mergeCell ref="D266:E266"/>
    <mergeCell ref="F266:G266"/>
    <mergeCell ref="I266:J266"/>
    <mergeCell ref="M266:N266"/>
    <mergeCell ref="G269:H269"/>
    <mergeCell ref="D270:E270"/>
    <mergeCell ref="F270:G270"/>
    <mergeCell ref="I270:J270"/>
    <mergeCell ref="M270:N270"/>
    <mergeCell ref="G263:H263"/>
    <mergeCell ref="D264:E264"/>
    <mergeCell ref="F264:G264"/>
    <mergeCell ref="I264:J264"/>
    <mergeCell ref="M264:N264"/>
    <mergeCell ref="D265:E265"/>
    <mergeCell ref="F265:G265"/>
    <mergeCell ref="I265:J265"/>
    <mergeCell ref="M265:N265"/>
    <mergeCell ref="D276:E276"/>
    <mergeCell ref="F276:G276"/>
    <mergeCell ref="I276:J276"/>
    <mergeCell ref="M276:N276"/>
    <mergeCell ref="D277:E277"/>
    <mergeCell ref="F277:G277"/>
    <mergeCell ref="I277:J277"/>
    <mergeCell ref="M277:N277"/>
    <mergeCell ref="D278:E278"/>
    <mergeCell ref="F278:G278"/>
    <mergeCell ref="I278:J278"/>
    <mergeCell ref="M278:N278"/>
    <mergeCell ref="D271:E271"/>
    <mergeCell ref="F271:G271"/>
    <mergeCell ref="I271:J271"/>
    <mergeCell ref="M271:N271"/>
    <mergeCell ref="D272:E272"/>
    <mergeCell ref="F272:G272"/>
    <mergeCell ref="I272:J272"/>
    <mergeCell ref="M272:N272"/>
    <mergeCell ref="G275:H275"/>
    <mergeCell ref="D284:E284"/>
    <mergeCell ref="F284:G284"/>
    <mergeCell ref="I284:J284"/>
    <mergeCell ref="M284:N284"/>
    <mergeCell ref="G287:H287"/>
    <mergeCell ref="D288:E288"/>
    <mergeCell ref="F288:G288"/>
    <mergeCell ref="I288:J288"/>
    <mergeCell ref="M288:N288"/>
    <mergeCell ref="G281:H281"/>
    <mergeCell ref="D282:E282"/>
    <mergeCell ref="F282:G282"/>
    <mergeCell ref="I282:J282"/>
    <mergeCell ref="M282:N282"/>
    <mergeCell ref="D283:E283"/>
    <mergeCell ref="F283:G283"/>
    <mergeCell ref="I283:J283"/>
    <mergeCell ref="M283:N283"/>
    <mergeCell ref="D297:E297"/>
    <mergeCell ref="F297:G297"/>
    <mergeCell ref="I297:J297"/>
    <mergeCell ref="M297:N297"/>
    <mergeCell ref="D300:E300"/>
    <mergeCell ref="F300:G300"/>
    <mergeCell ref="I300:J300"/>
    <mergeCell ref="M300:N300"/>
    <mergeCell ref="D304:E304"/>
    <mergeCell ref="F304:G304"/>
    <mergeCell ref="I304:J304"/>
    <mergeCell ref="M304:N304"/>
    <mergeCell ref="D289:E289"/>
    <mergeCell ref="F289:G289"/>
    <mergeCell ref="I289:J289"/>
    <mergeCell ref="M289:N289"/>
    <mergeCell ref="D290:E290"/>
    <mergeCell ref="F290:G290"/>
    <mergeCell ref="I290:J290"/>
    <mergeCell ref="M290:N290"/>
    <mergeCell ref="D294:E294"/>
    <mergeCell ref="F294:G294"/>
    <mergeCell ref="I294:J294"/>
    <mergeCell ref="M294:N294"/>
    <mergeCell ref="A306:B306"/>
    <mergeCell ref="G345:H345"/>
    <mergeCell ref="D346:E346"/>
    <mergeCell ref="F346:G346"/>
    <mergeCell ref="I346:J346"/>
    <mergeCell ref="M346:N346"/>
    <mergeCell ref="G349:H349"/>
    <mergeCell ref="D350:E350"/>
    <mergeCell ref="F350:G350"/>
    <mergeCell ref="I350:J350"/>
    <mergeCell ref="M350:N350"/>
    <mergeCell ref="G309:H309"/>
    <mergeCell ref="D310:E310"/>
    <mergeCell ref="F310:G310"/>
    <mergeCell ref="I310:J310"/>
    <mergeCell ref="M310:N310"/>
    <mergeCell ref="G313:H313"/>
    <mergeCell ref="D314:E314"/>
    <mergeCell ref="F314:G314"/>
    <mergeCell ref="I314:J314"/>
    <mergeCell ref="M314:N314"/>
    <mergeCell ref="G317:H317"/>
    <mergeCell ref="D318:E318"/>
    <mergeCell ref="F318:G318"/>
    <mergeCell ref="I318:J318"/>
    <mergeCell ref="M318:N318"/>
    <mergeCell ref="D362:E362"/>
    <mergeCell ref="F362:G362"/>
    <mergeCell ref="I362:J362"/>
    <mergeCell ref="M362:N362"/>
    <mergeCell ref="G366:H366"/>
    <mergeCell ref="D367:E367"/>
    <mergeCell ref="F367:G367"/>
    <mergeCell ref="I367:J367"/>
    <mergeCell ref="M367:N367"/>
    <mergeCell ref="G353:H353"/>
    <mergeCell ref="D354:E354"/>
    <mergeCell ref="F354:G354"/>
    <mergeCell ref="I354:J354"/>
    <mergeCell ref="M354:N354"/>
    <mergeCell ref="G357:H357"/>
    <mergeCell ref="D358:E358"/>
    <mergeCell ref="F358:G358"/>
    <mergeCell ref="I358:J358"/>
    <mergeCell ref="M358:N358"/>
    <mergeCell ref="D373:E373"/>
    <mergeCell ref="F373:G373"/>
    <mergeCell ref="I373:J373"/>
    <mergeCell ref="M373:N373"/>
    <mergeCell ref="D374:E374"/>
    <mergeCell ref="F374:G374"/>
    <mergeCell ref="I374:J374"/>
    <mergeCell ref="M374:N374"/>
    <mergeCell ref="D375:E375"/>
    <mergeCell ref="F375:G375"/>
    <mergeCell ref="I375:J375"/>
    <mergeCell ref="M375:N375"/>
    <mergeCell ref="D368:E368"/>
    <mergeCell ref="F368:G368"/>
    <mergeCell ref="I368:J368"/>
    <mergeCell ref="M368:N368"/>
    <mergeCell ref="D369:E369"/>
    <mergeCell ref="F369:G369"/>
    <mergeCell ref="I369:J369"/>
    <mergeCell ref="M369:N369"/>
    <mergeCell ref="G372:H372"/>
    <mergeCell ref="D381:E381"/>
    <mergeCell ref="F381:G381"/>
    <mergeCell ref="I381:J381"/>
    <mergeCell ref="M381:N381"/>
    <mergeCell ref="G384:H384"/>
    <mergeCell ref="D385:E385"/>
    <mergeCell ref="F385:G385"/>
    <mergeCell ref="I385:J385"/>
    <mergeCell ref="M385:N385"/>
    <mergeCell ref="G378:H378"/>
    <mergeCell ref="D379:E379"/>
    <mergeCell ref="F379:G379"/>
    <mergeCell ref="I379:J379"/>
    <mergeCell ref="M379:N379"/>
    <mergeCell ref="D380:E380"/>
    <mergeCell ref="F380:G380"/>
    <mergeCell ref="I380:J380"/>
    <mergeCell ref="M380:N380"/>
    <mergeCell ref="D398:E398"/>
    <mergeCell ref="F398:G398"/>
    <mergeCell ref="I398:J398"/>
    <mergeCell ref="M398:N398"/>
    <mergeCell ref="D391:E391"/>
    <mergeCell ref="F391:G391"/>
    <mergeCell ref="I391:J391"/>
    <mergeCell ref="M391:N391"/>
    <mergeCell ref="D392:E392"/>
    <mergeCell ref="F392:G392"/>
    <mergeCell ref="I392:J392"/>
    <mergeCell ref="M392:N392"/>
    <mergeCell ref="D393:E393"/>
    <mergeCell ref="F393:G393"/>
    <mergeCell ref="I393:J393"/>
    <mergeCell ref="M393:N393"/>
    <mergeCell ref="D386:E386"/>
    <mergeCell ref="F386:G386"/>
    <mergeCell ref="I386:J386"/>
    <mergeCell ref="M386:N386"/>
    <mergeCell ref="D387:E387"/>
    <mergeCell ref="F387:G387"/>
    <mergeCell ref="I387:J387"/>
    <mergeCell ref="M387:N387"/>
    <mergeCell ref="G390:H390"/>
    <mergeCell ref="G321:H321"/>
    <mergeCell ref="D322:E322"/>
    <mergeCell ref="F322:G322"/>
    <mergeCell ref="I322:J322"/>
    <mergeCell ref="M322:N322"/>
    <mergeCell ref="D326:E326"/>
    <mergeCell ref="F326:G326"/>
    <mergeCell ref="I326:J326"/>
    <mergeCell ref="M326:N326"/>
    <mergeCell ref="D412:E412"/>
    <mergeCell ref="F412:G412"/>
    <mergeCell ref="I412:J412"/>
    <mergeCell ref="M412:N412"/>
    <mergeCell ref="D415:E415"/>
    <mergeCell ref="F415:G415"/>
    <mergeCell ref="I415:J415"/>
    <mergeCell ref="M415:N415"/>
    <mergeCell ref="D404:E404"/>
    <mergeCell ref="F404:G404"/>
    <mergeCell ref="I404:J404"/>
    <mergeCell ref="M404:N404"/>
    <mergeCell ref="D405:E405"/>
    <mergeCell ref="F405:G405"/>
    <mergeCell ref="I405:J405"/>
    <mergeCell ref="M405:N405"/>
    <mergeCell ref="D409:E409"/>
    <mergeCell ref="F409:G409"/>
    <mergeCell ref="I409:J409"/>
    <mergeCell ref="M409:N409"/>
    <mergeCell ref="D399:E399"/>
    <mergeCell ref="D336:E336"/>
    <mergeCell ref="F336:G336"/>
    <mergeCell ref="I336:J336"/>
    <mergeCell ref="M336:N336"/>
    <mergeCell ref="D340:E340"/>
    <mergeCell ref="F340:G340"/>
    <mergeCell ref="I340:J340"/>
    <mergeCell ref="M340:N340"/>
    <mergeCell ref="A421:B421"/>
    <mergeCell ref="D330:E330"/>
    <mergeCell ref="F330:G330"/>
    <mergeCell ref="I330:J330"/>
    <mergeCell ref="M330:N330"/>
    <mergeCell ref="D333:E333"/>
    <mergeCell ref="F333:G333"/>
    <mergeCell ref="I333:J333"/>
    <mergeCell ref="M333:N333"/>
    <mergeCell ref="D419:E419"/>
    <mergeCell ref="F419:G419"/>
    <mergeCell ref="I419:J419"/>
    <mergeCell ref="M419:N419"/>
    <mergeCell ref="F399:G399"/>
    <mergeCell ref="I399:J399"/>
    <mergeCell ref="M399:N399"/>
    <mergeCell ref="G402:H402"/>
    <mergeCell ref="D403:E403"/>
    <mergeCell ref="F403:G403"/>
    <mergeCell ref="I403:J403"/>
    <mergeCell ref="M403:N403"/>
    <mergeCell ref="G396:H396"/>
    <mergeCell ref="D397:E397"/>
    <mergeCell ref="F397:G397"/>
    <mergeCell ref="I397:J397"/>
    <mergeCell ref="M397:N397"/>
    <mergeCell ref="G432:H432"/>
    <mergeCell ref="D433:E433"/>
    <mergeCell ref="F433:G433"/>
    <mergeCell ref="I433:J433"/>
    <mergeCell ref="M433:N433"/>
    <mergeCell ref="G436:H436"/>
    <mergeCell ref="D437:E437"/>
    <mergeCell ref="F437:G437"/>
    <mergeCell ref="I437:J437"/>
    <mergeCell ref="M437:N437"/>
    <mergeCell ref="G424:H424"/>
    <mergeCell ref="D425:E425"/>
    <mergeCell ref="F425:G425"/>
    <mergeCell ref="I425:J425"/>
    <mergeCell ref="M425:N425"/>
    <mergeCell ref="G428:H428"/>
    <mergeCell ref="D429:E429"/>
    <mergeCell ref="F429:G429"/>
    <mergeCell ref="I429:J429"/>
    <mergeCell ref="M429:N429"/>
    <mergeCell ref="D451:E451"/>
    <mergeCell ref="F451:G451"/>
    <mergeCell ref="I451:J451"/>
    <mergeCell ref="M451:N451"/>
    <mergeCell ref="D455:E455"/>
    <mergeCell ref="F455:G455"/>
    <mergeCell ref="I455:J455"/>
    <mergeCell ref="M455:N455"/>
    <mergeCell ref="G460:H460"/>
    <mergeCell ref="D441:E441"/>
    <mergeCell ref="F441:G441"/>
    <mergeCell ref="I441:J441"/>
    <mergeCell ref="M441:N441"/>
    <mergeCell ref="D445:E445"/>
    <mergeCell ref="F445:G445"/>
    <mergeCell ref="I445:J445"/>
    <mergeCell ref="M445:N445"/>
    <mergeCell ref="D448:E448"/>
    <mergeCell ref="F448:G448"/>
    <mergeCell ref="I448:J448"/>
    <mergeCell ref="M448:N448"/>
    <mergeCell ref="G468:H468"/>
    <mergeCell ref="D469:E469"/>
    <mergeCell ref="F469:G469"/>
    <mergeCell ref="I469:J469"/>
    <mergeCell ref="M469:N469"/>
    <mergeCell ref="G472:H472"/>
    <mergeCell ref="D473:E473"/>
    <mergeCell ref="F473:G473"/>
    <mergeCell ref="I473:J473"/>
    <mergeCell ref="M473:N473"/>
    <mergeCell ref="D461:E461"/>
    <mergeCell ref="F461:G461"/>
    <mergeCell ref="I461:J461"/>
    <mergeCell ref="M461:N461"/>
    <mergeCell ref="G464:H464"/>
    <mergeCell ref="D465:E465"/>
    <mergeCell ref="F465:G465"/>
    <mergeCell ref="I465:J465"/>
    <mergeCell ref="M465:N465"/>
    <mergeCell ref="D483:E483"/>
    <mergeCell ref="F483:G483"/>
    <mergeCell ref="I483:J483"/>
    <mergeCell ref="M483:N483"/>
    <mergeCell ref="D484:E484"/>
    <mergeCell ref="F484:G484"/>
    <mergeCell ref="I484:J484"/>
    <mergeCell ref="M484:N484"/>
    <mergeCell ref="G487:H487"/>
    <mergeCell ref="D477:E477"/>
    <mergeCell ref="F477:G477"/>
    <mergeCell ref="I477:J477"/>
    <mergeCell ref="M477:N477"/>
    <mergeCell ref="G481:H481"/>
    <mergeCell ref="D482:E482"/>
    <mergeCell ref="F482:G482"/>
    <mergeCell ref="I482:J482"/>
    <mergeCell ref="M482:N482"/>
    <mergeCell ref="G493:H493"/>
    <mergeCell ref="D494:E494"/>
    <mergeCell ref="F494:G494"/>
    <mergeCell ref="I494:J494"/>
    <mergeCell ref="M494:N494"/>
    <mergeCell ref="D495:E495"/>
    <mergeCell ref="F495:G495"/>
    <mergeCell ref="I495:J495"/>
    <mergeCell ref="M495:N495"/>
    <mergeCell ref="D488:E488"/>
    <mergeCell ref="F488:G488"/>
    <mergeCell ref="I488:J488"/>
    <mergeCell ref="M488:N488"/>
    <mergeCell ref="D489:E489"/>
    <mergeCell ref="F489:G489"/>
    <mergeCell ref="I489:J489"/>
    <mergeCell ref="M489:N489"/>
    <mergeCell ref="D490:E490"/>
    <mergeCell ref="F490:G490"/>
    <mergeCell ref="I490:J490"/>
    <mergeCell ref="M490:N490"/>
    <mergeCell ref="D501:E501"/>
    <mergeCell ref="F501:G501"/>
    <mergeCell ref="I501:J501"/>
    <mergeCell ref="M501:N501"/>
    <mergeCell ref="D502:E502"/>
    <mergeCell ref="F502:G502"/>
    <mergeCell ref="I502:J502"/>
    <mergeCell ref="M502:N502"/>
    <mergeCell ref="G505:H505"/>
    <mergeCell ref="D496:E496"/>
    <mergeCell ref="F496:G496"/>
    <mergeCell ref="I496:J496"/>
    <mergeCell ref="M496:N496"/>
    <mergeCell ref="G499:H499"/>
    <mergeCell ref="D500:E500"/>
    <mergeCell ref="F500:G500"/>
    <mergeCell ref="I500:J500"/>
    <mergeCell ref="M500:N500"/>
    <mergeCell ref="G511:H511"/>
    <mergeCell ref="D512:E512"/>
    <mergeCell ref="F512:G512"/>
    <mergeCell ref="I512:J512"/>
    <mergeCell ref="M512:N512"/>
    <mergeCell ref="D513:E513"/>
    <mergeCell ref="F513:G513"/>
    <mergeCell ref="I513:J513"/>
    <mergeCell ref="M513:N513"/>
    <mergeCell ref="D506:E506"/>
    <mergeCell ref="F506:G506"/>
    <mergeCell ref="I506:J506"/>
    <mergeCell ref="M506:N506"/>
    <mergeCell ref="D507:E507"/>
    <mergeCell ref="F507:G507"/>
    <mergeCell ref="I507:J507"/>
    <mergeCell ref="M507:N507"/>
    <mergeCell ref="D508:E508"/>
    <mergeCell ref="F508:G508"/>
    <mergeCell ref="I508:J508"/>
    <mergeCell ref="M508:N508"/>
    <mergeCell ref="D519:E519"/>
    <mergeCell ref="F519:G519"/>
    <mergeCell ref="I519:J519"/>
    <mergeCell ref="M519:N519"/>
    <mergeCell ref="D520:E520"/>
    <mergeCell ref="F520:G520"/>
    <mergeCell ref="I520:J520"/>
    <mergeCell ref="M520:N520"/>
    <mergeCell ref="D524:E524"/>
    <mergeCell ref="F524:G524"/>
    <mergeCell ref="I524:J524"/>
    <mergeCell ref="M524:N524"/>
    <mergeCell ref="D514:E514"/>
    <mergeCell ref="F514:G514"/>
    <mergeCell ref="I514:J514"/>
    <mergeCell ref="M514:N514"/>
    <mergeCell ref="G517:H517"/>
    <mergeCell ref="D518:E518"/>
    <mergeCell ref="F518:G518"/>
    <mergeCell ref="I518:J518"/>
    <mergeCell ref="M518:N518"/>
    <mergeCell ref="A536:B536"/>
    <mergeCell ref="G539:H539"/>
    <mergeCell ref="D540:E540"/>
    <mergeCell ref="F540:G540"/>
    <mergeCell ref="I540:J540"/>
    <mergeCell ref="M540:N540"/>
    <mergeCell ref="G543:H543"/>
    <mergeCell ref="D544:E544"/>
    <mergeCell ref="F544:G544"/>
    <mergeCell ref="I544:J544"/>
    <mergeCell ref="M544:N544"/>
    <mergeCell ref="D527:E527"/>
    <mergeCell ref="F527:G527"/>
    <mergeCell ref="I527:J527"/>
    <mergeCell ref="M527:N527"/>
    <mergeCell ref="D530:E530"/>
    <mergeCell ref="F530:G530"/>
    <mergeCell ref="I530:J530"/>
    <mergeCell ref="M530:N530"/>
    <mergeCell ref="D534:E534"/>
    <mergeCell ref="F534:G534"/>
    <mergeCell ref="I534:J534"/>
    <mergeCell ref="M534:N534"/>
    <mergeCell ref="D556:E556"/>
    <mergeCell ref="F556:G556"/>
    <mergeCell ref="I556:J556"/>
    <mergeCell ref="M556:N556"/>
    <mergeCell ref="D560:E560"/>
    <mergeCell ref="F560:G560"/>
    <mergeCell ref="I560:J560"/>
    <mergeCell ref="M560:N560"/>
    <mergeCell ref="D563:E563"/>
    <mergeCell ref="F563:G563"/>
    <mergeCell ref="I563:J563"/>
    <mergeCell ref="M563:N563"/>
    <mergeCell ref="G547:H547"/>
    <mergeCell ref="D548:E548"/>
    <mergeCell ref="F548:G548"/>
    <mergeCell ref="I548:J548"/>
    <mergeCell ref="M548:N548"/>
    <mergeCell ref="G551:H551"/>
    <mergeCell ref="D552:E552"/>
    <mergeCell ref="F552:G552"/>
    <mergeCell ref="I552:J552"/>
    <mergeCell ref="M552:N552"/>
    <mergeCell ref="D576:E576"/>
    <mergeCell ref="F576:G576"/>
    <mergeCell ref="I576:J576"/>
    <mergeCell ref="M576:N576"/>
    <mergeCell ref="G579:H579"/>
    <mergeCell ref="D580:E580"/>
    <mergeCell ref="F580:G580"/>
    <mergeCell ref="I580:J580"/>
    <mergeCell ref="M580:N580"/>
    <mergeCell ref="D566:E566"/>
    <mergeCell ref="F566:G566"/>
    <mergeCell ref="I566:J566"/>
    <mergeCell ref="M566:N566"/>
    <mergeCell ref="D570:E570"/>
    <mergeCell ref="F570:G570"/>
    <mergeCell ref="I570:J570"/>
    <mergeCell ref="M570:N570"/>
    <mergeCell ref="G575:H575"/>
    <mergeCell ref="D592:E592"/>
    <mergeCell ref="F592:G592"/>
    <mergeCell ref="I592:J592"/>
    <mergeCell ref="M592:N592"/>
    <mergeCell ref="G596:H596"/>
    <mergeCell ref="D597:E597"/>
    <mergeCell ref="F597:G597"/>
    <mergeCell ref="I597:J597"/>
    <mergeCell ref="M597:N597"/>
    <mergeCell ref="G583:H583"/>
    <mergeCell ref="D584:E584"/>
    <mergeCell ref="F584:G584"/>
    <mergeCell ref="I584:J584"/>
    <mergeCell ref="M584:N584"/>
    <mergeCell ref="G587:H587"/>
    <mergeCell ref="D588:E588"/>
    <mergeCell ref="F588:G588"/>
    <mergeCell ref="I588:J588"/>
    <mergeCell ref="M588:N588"/>
    <mergeCell ref="D603:E603"/>
    <mergeCell ref="F603:G603"/>
    <mergeCell ref="I603:J603"/>
    <mergeCell ref="M603:N603"/>
    <mergeCell ref="D604:E604"/>
    <mergeCell ref="F604:G604"/>
    <mergeCell ref="I604:J604"/>
    <mergeCell ref="M604:N604"/>
    <mergeCell ref="D605:E605"/>
    <mergeCell ref="F605:G605"/>
    <mergeCell ref="I605:J605"/>
    <mergeCell ref="M605:N605"/>
    <mergeCell ref="D598:E598"/>
    <mergeCell ref="F598:G598"/>
    <mergeCell ref="I598:J598"/>
    <mergeCell ref="M598:N598"/>
    <mergeCell ref="D599:E599"/>
    <mergeCell ref="F599:G599"/>
    <mergeCell ref="I599:J599"/>
    <mergeCell ref="M599:N599"/>
    <mergeCell ref="G602:H602"/>
    <mergeCell ref="D611:E611"/>
    <mergeCell ref="F611:G611"/>
    <mergeCell ref="I611:J611"/>
    <mergeCell ref="M611:N611"/>
    <mergeCell ref="G614:H614"/>
    <mergeCell ref="D615:E615"/>
    <mergeCell ref="F615:G615"/>
    <mergeCell ref="I615:J615"/>
    <mergeCell ref="M615:N615"/>
    <mergeCell ref="G608:H608"/>
    <mergeCell ref="D609:E609"/>
    <mergeCell ref="F609:G609"/>
    <mergeCell ref="I609:J609"/>
    <mergeCell ref="M609:N609"/>
    <mergeCell ref="D610:E610"/>
    <mergeCell ref="F610:G610"/>
    <mergeCell ref="I610:J610"/>
    <mergeCell ref="M610:N610"/>
    <mergeCell ref="D621:E621"/>
    <mergeCell ref="F621:G621"/>
    <mergeCell ref="I621:J621"/>
    <mergeCell ref="M621:N621"/>
    <mergeCell ref="D622:E622"/>
    <mergeCell ref="F622:G622"/>
    <mergeCell ref="I622:J622"/>
    <mergeCell ref="M622:N622"/>
    <mergeCell ref="D623:E623"/>
    <mergeCell ref="F623:G623"/>
    <mergeCell ref="I623:J623"/>
    <mergeCell ref="M623:N623"/>
    <mergeCell ref="D616:E616"/>
    <mergeCell ref="F616:G616"/>
    <mergeCell ref="I616:J616"/>
    <mergeCell ref="M616:N616"/>
    <mergeCell ref="D617:E617"/>
    <mergeCell ref="F617:G617"/>
    <mergeCell ref="I617:J617"/>
    <mergeCell ref="M617:N617"/>
    <mergeCell ref="G620:H620"/>
    <mergeCell ref="D629:E629"/>
    <mergeCell ref="F629:G629"/>
    <mergeCell ref="I629:J629"/>
    <mergeCell ref="M629:N629"/>
    <mergeCell ref="G632:H632"/>
    <mergeCell ref="D633:E633"/>
    <mergeCell ref="F633:G633"/>
    <mergeCell ref="I633:J633"/>
    <mergeCell ref="M633:N633"/>
    <mergeCell ref="G626:H626"/>
    <mergeCell ref="D627:E627"/>
    <mergeCell ref="F627:G627"/>
    <mergeCell ref="I627:J627"/>
    <mergeCell ref="M627:N627"/>
    <mergeCell ref="D628:E628"/>
    <mergeCell ref="F628:G628"/>
    <mergeCell ref="I628:J628"/>
    <mergeCell ref="M628:N628"/>
    <mergeCell ref="D642:E642"/>
    <mergeCell ref="F642:G642"/>
    <mergeCell ref="I642:J642"/>
    <mergeCell ref="M642:N642"/>
    <mergeCell ref="D645:E645"/>
    <mergeCell ref="F645:G645"/>
    <mergeCell ref="I645:J645"/>
    <mergeCell ref="M645:N645"/>
    <mergeCell ref="D649:E649"/>
    <mergeCell ref="F649:G649"/>
    <mergeCell ref="I649:J649"/>
    <mergeCell ref="M649:N649"/>
    <mergeCell ref="D634:E634"/>
    <mergeCell ref="F634:G634"/>
    <mergeCell ref="I634:J634"/>
    <mergeCell ref="M634:N634"/>
    <mergeCell ref="D635:E635"/>
    <mergeCell ref="F635:G635"/>
    <mergeCell ref="I635:J635"/>
    <mergeCell ref="M635:N635"/>
    <mergeCell ref="D639:E639"/>
    <mergeCell ref="F639:G639"/>
    <mergeCell ref="I639:J639"/>
    <mergeCell ref="M639:N639"/>
  </mergeCells>
  <phoneticPr fontId="3" type="noConversion"/>
  <printOptions horizontalCentered="1"/>
  <pageMargins left="0.39370078740157483" right="0.39370078740157483" top="0.59055118110236227" bottom="0.39370078740157483" header="0.31496062992125984" footer="0.31496062992125984"/>
  <pageSetup paperSize="9" scale="80" fitToHeight="0" orientation="landscape" r:id="rId1"/>
  <headerFooter alignWithMargins="0"/>
  <rowBreaks count="6" manualBreakCount="6">
    <brk id="68" max="25" man="1"/>
    <brk id="147" max="25" man="1"/>
    <brk id="226" max="25" man="1"/>
    <brk id="305" max="25" man="1"/>
    <brk id="420" max="25" man="1"/>
    <brk id="535" max="2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H43"/>
  <sheetViews>
    <sheetView view="pageBreakPreview" zoomScale="85" zoomScaleSheetLayoutView="85" workbookViewId="0">
      <selection activeCell="D12" sqref="D12"/>
    </sheetView>
  </sheetViews>
  <sheetFormatPr defaultColWidth="8.88671875" defaultRowHeight="13.5" x14ac:dyDescent="0.15"/>
  <cols>
    <col min="1" max="1" width="2.5546875" style="3" customWidth="1"/>
    <col min="2" max="2" width="26.109375" style="3" customWidth="1"/>
    <col min="3" max="3" width="17.6640625" style="3" customWidth="1"/>
    <col min="4" max="7" width="16.44140625" style="3" customWidth="1"/>
    <col min="8" max="8" width="10.21875" style="3" customWidth="1"/>
    <col min="9" max="16384" width="8.88671875" style="3"/>
  </cols>
  <sheetData>
    <row r="1" spans="1:8" ht="24.95" customHeight="1" x14ac:dyDescent="0.15">
      <c r="B1" s="99" t="s">
        <v>188</v>
      </c>
      <c r="C1" s="99"/>
      <c r="D1" s="99"/>
      <c r="E1" s="99"/>
      <c r="F1" s="99"/>
      <c r="G1" s="99"/>
      <c r="H1" s="99"/>
    </row>
    <row r="2" spans="1:8" ht="11.45" customHeight="1" x14ac:dyDescent="0.15"/>
    <row r="3" spans="1:8" ht="27" customHeight="1" x14ac:dyDescent="0.15">
      <c r="A3" s="8"/>
      <c r="B3" s="2" t="s">
        <v>80</v>
      </c>
      <c r="C3" s="2" t="s">
        <v>3</v>
      </c>
      <c r="D3" s="64" t="s">
        <v>15</v>
      </c>
      <c r="E3" s="2" t="s">
        <v>9</v>
      </c>
      <c r="F3" s="2" t="s">
        <v>10</v>
      </c>
      <c r="G3" s="2" t="s">
        <v>5</v>
      </c>
      <c r="H3" s="2" t="s">
        <v>1</v>
      </c>
    </row>
    <row r="4" spans="1:8" ht="27" customHeight="1" x14ac:dyDescent="0.15">
      <c r="A4" s="8"/>
      <c r="B4" s="2" t="s">
        <v>275</v>
      </c>
      <c r="C4" s="2" t="s">
        <v>203</v>
      </c>
      <c r="D4" s="4">
        <f>SUM(E4:G4)</f>
        <v>64840</v>
      </c>
      <c r="E4" s="4">
        <f>중기산출근거!I2</f>
        <v>11291</v>
      </c>
      <c r="F4" s="4">
        <f>중기산출근거!J2</f>
        <v>44299</v>
      </c>
      <c r="G4" s="4">
        <f>중기산출근거!K2</f>
        <v>9250</v>
      </c>
      <c r="H4" s="2"/>
    </row>
    <row r="5" spans="1:8" ht="27" customHeight="1" x14ac:dyDescent="0.15">
      <c r="A5" s="8"/>
      <c r="B5" s="2" t="s">
        <v>251</v>
      </c>
      <c r="C5" s="2" t="s">
        <v>237</v>
      </c>
      <c r="D5" s="4">
        <f t="shared" ref="D5:D11" si="0">SUM(E5:G5)</f>
        <v>7111</v>
      </c>
      <c r="E5" s="4">
        <f>중기산출근거!I16</f>
        <v>0</v>
      </c>
      <c r="F5" s="4">
        <f>중기산출근거!J16</f>
        <v>0</v>
      </c>
      <c r="G5" s="4">
        <f>중기산출근거!K16</f>
        <v>7111</v>
      </c>
      <c r="H5" s="2"/>
    </row>
    <row r="6" spans="1:8" ht="27" customHeight="1" x14ac:dyDescent="0.15">
      <c r="A6" s="8"/>
      <c r="B6" s="2" t="s">
        <v>252</v>
      </c>
      <c r="C6" s="2" t="s">
        <v>263</v>
      </c>
      <c r="D6" s="4">
        <f t="shared" si="0"/>
        <v>27950</v>
      </c>
      <c r="E6" s="4">
        <f>중기산출근거!I30</f>
        <v>0</v>
      </c>
      <c r="F6" s="4">
        <f>중기산출근거!J30</f>
        <v>0</v>
      </c>
      <c r="G6" s="4">
        <f>중기산출근거!K30</f>
        <v>27950</v>
      </c>
      <c r="H6" s="2"/>
    </row>
    <row r="7" spans="1:8" ht="27" customHeight="1" x14ac:dyDescent="0.15">
      <c r="A7" s="8"/>
      <c r="B7" s="76" t="s">
        <v>253</v>
      </c>
      <c r="C7" s="76" t="s">
        <v>262</v>
      </c>
      <c r="D7" s="4">
        <f t="shared" si="0"/>
        <v>83902</v>
      </c>
      <c r="E7" s="4">
        <f>중기산출근거!I44</f>
        <v>32496</v>
      </c>
      <c r="F7" s="4">
        <f>중기산출근거!J44</f>
        <v>44299</v>
      </c>
      <c r="G7" s="4">
        <f>중기산출근거!K44</f>
        <v>7107</v>
      </c>
      <c r="H7" s="76"/>
    </row>
    <row r="8" spans="1:8" ht="27" customHeight="1" x14ac:dyDescent="0.15">
      <c r="A8" s="8"/>
      <c r="B8" s="76" t="s">
        <v>254</v>
      </c>
      <c r="C8" s="76" t="s">
        <v>261</v>
      </c>
      <c r="D8" s="4">
        <f t="shared" si="0"/>
        <v>43703</v>
      </c>
      <c r="E8" s="4">
        <f>중기산출근거!I58</f>
        <v>10949</v>
      </c>
      <c r="F8" s="4">
        <f>중기산출근거!J58</f>
        <v>28571</v>
      </c>
      <c r="G8" s="4">
        <f>중기산출근거!K58</f>
        <v>4183</v>
      </c>
      <c r="H8" s="76"/>
    </row>
    <row r="9" spans="1:8" ht="27" customHeight="1" x14ac:dyDescent="0.15">
      <c r="A9" s="8"/>
      <c r="B9" s="76" t="s">
        <v>255</v>
      </c>
      <c r="C9" s="76" t="s">
        <v>260</v>
      </c>
      <c r="D9" s="4">
        <f t="shared" si="0"/>
        <v>51761</v>
      </c>
      <c r="E9" s="4">
        <f>중기산출근거!I72</f>
        <v>6211</v>
      </c>
      <c r="F9" s="4">
        <f>중기산출근거!J72</f>
        <v>36224</v>
      </c>
      <c r="G9" s="4">
        <f>중기산출근거!K72</f>
        <v>9326</v>
      </c>
      <c r="H9" s="76"/>
    </row>
    <row r="10" spans="1:8" ht="27" customHeight="1" x14ac:dyDescent="0.15">
      <c r="A10" s="8"/>
      <c r="B10" s="76" t="s">
        <v>256</v>
      </c>
      <c r="C10" s="76" t="s">
        <v>259</v>
      </c>
      <c r="D10" s="4">
        <f t="shared" si="0"/>
        <v>58314</v>
      </c>
      <c r="E10" s="4">
        <f>중기산출근거!I86</f>
        <v>12403</v>
      </c>
      <c r="F10" s="4">
        <f>중기산출근거!J86</f>
        <v>36224</v>
      </c>
      <c r="G10" s="4">
        <f>중기산출근거!K86</f>
        <v>9687</v>
      </c>
      <c r="H10" s="76"/>
    </row>
    <row r="11" spans="1:8" ht="27" customHeight="1" x14ac:dyDescent="0.15">
      <c r="A11" s="8"/>
      <c r="B11" s="76" t="s">
        <v>257</v>
      </c>
      <c r="C11" s="76" t="s">
        <v>258</v>
      </c>
      <c r="D11" s="4">
        <f t="shared" si="0"/>
        <v>54940</v>
      </c>
      <c r="E11" s="4">
        <f>중기산출근거!I100</f>
        <v>11205</v>
      </c>
      <c r="F11" s="4">
        <f>중기산출근거!J100</f>
        <v>36224</v>
      </c>
      <c r="G11" s="4">
        <f>중기산출근거!K100</f>
        <v>7511</v>
      </c>
      <c r="H11" s="76"/>
    </row>
    <row r="12" spans="1:8" ht="27" customHeight="1" x14ac:dyDescent="0.15">
      <c r="A12" s="8"/>
      <c r="B12" s="76"/>
      <c r="C12" s="76"/>
      <c r="D12" s="4"/>
      <c r="E12" s="4"/>
      <c r="F12" s="4"/>
      <c r="G12" s="4"/>
      <c r="H12" s="76"/>
    </row>
    <row r="13" spans="1:8" ht="27" customHeight="1" x14ac:dyDescent="0.15">
      <c r="A13" s="8"/>
      <c r="B13" s="76"/>
      <c r="C13" s="76"/>
      <c r="D13" s="4"/>
      <c r="E13" s="4"/>
      <c r="F13" s="4"/>
      <c r="G13" s="4"/>
      <c r="H13" s="76"/>
    </row>
    <row r="14" spans="1:8" ht="27" customHeight="1" x14ac:dyDescent="0.15">
      <c r="A14" s="8"/>
      <c r="B14" s="76"/>
      <c r="C14" s="76"/>
      <c r="D14" s="4"/>
      <c r="E14" s="4"/>
      <c r="F14" s="4"/>
      <c r="G14" s="4"/>
      <c r="H14" s="76"/>
    </row>
    <row r="15" spans="1:8" ht="27" customHeight="1" x14ac:dyDescent="0.15">
      <c r="A15" s="8"/>
      <c r="B15" s="76"/>
      <c r="C15" s="76"/>
      <c r="D15" s="4"/>
      <c r="E15" s="4"/>
      <c r="F15" s="4"/>
      <c r="G15" s="4"/>
      <c r="H15" s="76"/>
    </row>
    <row r="16" spans="1:8" ht="27" customHeight="1" x14ac:dyDescent="0.15">
      <c r="A16" s="8"/>
      <c r="B16" s="76"/>
      <c r="C16" s="76"/>
      <c r="D16" s="4"/>
      <c r="E16" s="4"/>
      <c r="F16" s="4"/>
      <c r="G16" s="4"/>
      <c r="H16" s="76"/>
    </row>
    <row r="17" spans="1:8" ht="27" customHeight="1" x14ac:dyDescent="0.15">
      <c r="A17" s="8"/>
      <c r="B17" s="7"/>
      <c r="C17" s="7"/>
      <c r="D17" s="7"/>
      <c r="E17" s="7"/>
      <c r="F17" s="7"/>
      <c r="G17" s="7"/>
      <c r="H17" s="2"/>
    </row>
    <row r="18" spans="1:8" ht="27" customHeight="1" x14ac:dyDescent="0.15">
      <c r="A18" s="8"/>
      <c r="B18" s="2"/>
      <c r="C18" s="2"/>
      <c r="D18" s="4"/>
      <c r="E18" s="4"/>
      <c r="F18" s="4"/>
      <c r="G18" s="4"/>
      <c r="H18" s="2"/>
    </row>
    <row r="19" spans="1:8" ht="27" customHeight="1" x14ac:dyDescent="0.15">
      <c r="A19" s="8"/>
      <c r="B19" s="7"/>
      <c r="C19" s="7"/>
      <c r="D19" s="7"/>
      <c r="E19" s="7"/>
      <c r="F19" s="7"/>
      <c r="G19" s="7"/>
      <c r="H19" s="2"/>
    </row>
    <row r="20" spans="1:8" ht="27" customHeight="1" x14ac:dyDescent="0.15">
      <c r="A20" s="8"/>
      <c r="B20" s="7"/>
      <c r="C20" s="7"/>
      <c r="D20" s="7"/>
      <c r="E20" s="7"/>
      <c r="F20" s="7"/>
      <c r="G20" s="7"/>
      <c r="H20" s="2"/>
    </row>
    <row r="21" spans="1:8" ht="27" customHeight="1" x14ac:dyDescent="0.15">
      <c r="A21" s="8"/>
      <c r="B21" s="7"/>
      <c r="C21" s="7"/>
      <c r="D21" s="7"/>
      <c r="E21" s="7"/>
      <c r="F21" s="7"/>
      <c r="G21" s="7"/>
      <c r="H21" s="2"/>
    </row>
    <row r="22" spans="1:8" ht="18" customHeight="1" x14ac:dyDescent="0.15"/>
    <row r="23" spans="1:8" ht="18" customHeight="1" x14ac:dyDescent="0.15"/>
    <row r="24" spans="1:8" ht="18" customHeight="1" x14ac:dyDescent="0.15"/>
    <row r="25" spans="1:8" ht="18" customHeight="1" x14ac:dyDescent="0.15"/>
    <row r="26" spans="1:8" ht="18" customHeight="1" x14ac:dyDescent="0.15"/>
    <row r="27" spans="1:8" ht="18" customHeight="1" x14ac:dyDescent="0.15"/>
    <row r="28" spans="1:8" ht="18" customHeight="1" x14ac:dyDescent="0.15"/>
    <row r="29" spans="1:8" ht="18" customHeight="1" x14ac:dyDescent="0.15"/>
    <row r="30" spans="1:8" ht="18" customHeight="1" x14ac:dyDescent="0.15"/>
    <row r="31" spans="1:8" ht="18" customHeight="1" x14ac:dyDescent="0.15"/>
    <row r="32" spans="1:8" ht="18" customHeight="1" x14ac:dyDescent="0.15"/>
    <row r="33" ht="18" customHeight="1" x14ac:dyDescent="0.15"/>
    <row r="34" ht="18" customHeight="1" x14ac:dyDescent="0.15"/>
    <row r="35" ht="18" customHeight="1" x14ac:dyDescent="0.15"/>
    <row r="36" ht="24.95" customHeight="1" x14ac:dyDescent="0.15"/>
    <row r="37" ht="17.100000000000001" customHeight="1" x14ac:dyDescent="0.15"/>
    <row r="38" ht="17.100000000000001" customHeight="1" x14ac:dyDescent="0.15"/>
    <row r="39" ht="17.100000000000001" customHeight="1" x14ac:dyDescent="0.15"/>
    <row r="40" ht="20.100000000000001" customHeight="1" x14ac:dyDescent="0.15"/>
    <row r="41" ht="17.100000000000001" customHeight="1" x14ac:dyDescent="0.15"/>
    <row r="42" ht="17.100000000000001" customHeight="1" x14ac:dyDescent="0.15"/>
    <row r="43" ht="17.100000000000001" customHeight="1" x14ac:dyDescent="0.15"/>
  </sheetData>
  <mergeCells count="1">
    <mergeCell ref="B1:H1"/>
  </mergeCells>
  <phoneticPr fontId="3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M114"/>
  <sheetViews>
    <sheetView view="pageBreakPreview" zoomScale="85" zoomScaleSheetLayoutView="85" workbookViewId="0">
      <selection activeCell="L9" sqref="L9"/>
    </sheetView>
  </sheetViews>
  <sheetFormatPr defaultColWidth="8.88671875" defaultRowHeight="13.5" x14ac:dyDescent="0.15"/>
  <cols>
    <col min="1" max="1" width="7.77734375" style="1" customWidth="1"/>
    <col min="2" max="2" width="20.77734375" style="29" customWidth="1"/>
    <col min="3" max="3" width="4.77734375" style="1" customWidth="1"/>
    <col min="4" max="4" width="16.77734375" style="1" customWidth="1"/>
    <col min="5" max="6" width="10.77734375" style="25" customWidth="1"/>
    <col min="7" max="7" width="4.77734375" style="1" customWidth="1"/>
    <col min="8" max="12" width="12.77734375" style="1" customWidth="1"/>
    <col min="13" max="13" width="7.33203125" style="1" customWidth="1"/>
    <col min="14" max="14" width="3.77734375" style="1" bestFit="1" customWidth="1"/>
    <col min="15" max="15" width="16.5546875" style="1" customWidth="1"/>
    <col min="16" max="16384" width="8.88671875" style="1"/>
  </cols>
  <sheetData>
    <row r="1" spans="1:13" ht="24.95" customHeight="1" x14ac:dyDescent="0.15">
      <c r="A1" s="106" t="s">
        <v>44</v>
      </c>
      <c r="B1" s="106"/>
      <c r="C1" s="106"/>
      <c r="D1" s="106"/>
      <c r="E1" s="106"/>
      <c r="F1" s="106"/>
      <c r="G1" s="107"/>
      <c r="H1" s="65" t="s">
        <v>48</v>
      </c>
      <c r="I1" s="10" t="s">
        <v>45</v>
      </c>
      <c r="J1" s="13" t="s">
        <v>46</v>
      </c>
      <c r="K1" s="10" t="s">
        <v>47</v>
      </c>
      <c r="L1" s="10" t="s">
        <v>129</v>
      </c>
    </row>
    <row r="2" spans="1:13" ht="20.45" customHeight="1" x14ac:dyDescent="0.15">
      <c r="A2" s="17" t="s">
        <v>49</v>
      </c>
      <c r="B2" s="26" t="s">
        <v>199</v>
      </c>
      <c r="C2" s="18" t="s">
        <v>50</v>
      </c>
      <c r="D2" s="18" t="s">
        <v>198</v>
      </c>
      <c r="E2" s="19" t="s">
        <v>17</v>
      </c>
      <c r="F2" s="19">
        <v>44369</v>
      </c>
      <c r="G2" s="18" t="s">
        <v>51</v>
      </c>
      <c r="H2" s="6">
        <f>SUM(H3:H15)</f>
        <v>64840</v>
      </c>
      <c r="I2" s="6">
        <f>SUM(I3:I15)</f>
        <v>11291</v>
      </c>
      <c r="J2" s="19">
        <f>SUM(J3:J15)</f>
        <v>44299</v>
      </c>
      <c r="K2" s="6">
        <f>SUM(K3:K15)</f>
        <v>9250</v>
      </c>
      <c r="L2" s="5"/>
    </row>
    <row r="3" spans="1:13" ht="20.45" customHeight="1" x14ac:dyDescent="0.15">
      <c r="A3" s="14" t="s">
        <v>52</v>
      </c>
      <c r="B3" s="27"/>
      <c r="C3" s="11" t="s">
        <v>40</v>
      </c>
      <c r="D3" s="11" t="s">
        <v>39</v>
      </c>
      <c r="E3" s="12" t="s">
        <v>53</v>
      </c>
      <c r="F3" s="12" t="s">
        <v>54</v>
      </c>
      <c r="G3" s="11"/>
      <c r="H3" s="22"/>
      <c r="I3" s="22"/>
      <c r="J3" s="12"/>
      <c r="K3" s="22"/>
      <c r="L3" s="20"/>
    </row>
    <row r="4" spans="1:13" ht="20.45" customHeight="1" x14ac:dyDescent="0.15">
      <c r="A4" s="14" t="s">
        <v>45</v>
      </c>
      <c r="B4" s="27" t="s">
        <v>55</v>
      </c>
      <c r="C4" s="11" t="s">
        <v>42</v>
      </c>
      <c r="D4" s="11">
        <v>8.9</v>
      </c>
      <c r="E4" s="12">
        <f>'중기 기초자료'!D5</f>
        <v>1015</v>
      </c>
      <c r="F4" s="12">
        <f>INT(D4*E4)</f>
        <v>9033</v>
      </c>
      <c r="G4" s="11"/>
      <c r="H4" s="22"/>
      <c r="I4" s="22"/>
      <c r="J4" s="12"/>
      <c r="K4" s="22"/>
      <c r="L4" s="20" t="s">
        <v>135</v>
      </c>
      <c r="M4" s="1" t="s">
        <v>126</v>
      </c>
    </row>
    <row r="5" spans="1:13" ht="20.45" customHeight="1" x14ac:dyDescent="0.15">
      <c r="A5" s="14"/>
      <c r="B5" s="27" t="s">
        <v>56</v>
      </c>
      <c r="C5" s="11" t="s">
        <v>43</v>
      </c>
      <c r="D5" s="11">
        <v>25</v>
      </c>
      <c r="E5" s="12"/>
      <c r="F5" s="12">
        <f>INT(F4*D5/100)</f>
        <v>2258</v>
      </c>
      <c r="G5" s="11"/>
      <c r="H5" s="22"/>
      <c r="I5" s="22"/>
      <c r="J5" s="12"/>
      <c r="K5" s="22"/>
      <c r="L5" s="20" t="s">
        <v>133</v>
      </c>
    </row>
    <row r="6" spans="1:13" ht="20.45" customHeight="1" x14ac:dyDescent="0.15">
      <c r="A6" s="14"/>
      <c r="B6" s="27" t="s">
        <v>57</v>
      </c>
      <c r="C6" s="11"/>
      <c r="D6" s="11"/>
      <c r="E6" s="12"/>
      <c r="F6" s="12">
        <f>SUM(F4:F5)</f>
        <v>11291</v>
      </c>
      <c r="G6" s="11"/>
      <c r="H6" s="22">
        <f>SUM(I6:K6)</f>
        <v>11291</v>
      </c>
      <c r="I6" s="22">
        <f>F6</f>
        <v>11291</v>
      </c>
      <c r="J6" s="12"/>
      <c r="K6" s="22"/>
      <c r="L6" s="20"/>
    </row>
    <row r="7" spans="1:13" ht="20.45" customHeight="1" x14ac:dyDescent="0.15">
      <c r="A7" s="14"/>
      <c r="B7" s="27"/>
      <c r="C7" s="11"/>
      <c r="D7" s="11"/>
      <c r="E7" s="12"/>
      <c r="F7" s="12"/>
      <c r="G7" s="11"/>
      <c r="H7" s="22"/>
      <c r="I7" s="22"/>
      <c r="J7" s="12"/>
      <c r="K7" s="22"/>
      <c r="L7" s="20"/>
    </row>
    <row r="8" spans="1:13" ht="20.45" customHeight="1" x14ac:dyDescent="0.15">
      <c r="A8" s="14" t="s">
        <v>46</v>
      </c>
      <c r="B8" s="27" t="s">
        <v>58</v>
      </c>
      <c r="C8" s="11" t="s">
        <v>41</v>
      </c>
      <c r="D8" s="11">
        <v>1</v>
      </c>
      <c r="E8" s="12">
        <f>'중기 기초자료'!D7</f>
        <v>44299</v>
      </c>
      <c r="F8" s="12">
        <f>INT(D8*E8)</f>
        <v>44299</v>
      </c>
      <c r="G8" s="11"/>
      <c r="H8" s="22"/>
      <c r="I8" s="22"/>
      <c r="J8" s="12"/>
      <c r="K8" s="22"/>
      <c r="L8" s="20" t="s">
        <v>135</v>
      </c>
    </row>
    <row r="9" spans="1:13" ht="20.45" customHeight="1" x14ac:dyDescent="0.15">
      <c r="A9" s="14"/>
      <c r="B9" s="27"/>
      <c r="C9" s="11"/>
      <c r="D9" s="11"/>
      <c r="E9" s="12"/>
      <c r="F9" s="12"/>
      <c r="G9" s="11"/>
      <c r="H9" s="22"/>
      <c r="I9" s="22"/>
      <c r="J9" s="12"/>
      <c r="K9" s="22"/>
      <c r="L9" s="20" t="s">
        <v>133</v>
      </c>
    </row>
    <row r="10" spans="1:13" ht="20.45" customHeight="1" x14ac:dyDescent="0.15">
      <c r="A10" s="14"/>
      <c r="B10" s="27" t="s">
        <v>57</v>
      </c>
      <c r="C10" s="11"/>
      <c r="D10" s="11"/>
      <c r="E10" s="12"/>
      <c r="F10" s="12">
        <f>SUM(F8:F9)</f>
        <v>44299</v>
      </c>
      <c r="G10" s="11"/>
      <c r="H10" s="22">
        <f>SUM(I10:K10)</f>
        <v>44299</v>
      </c>
      <c r="I10" s="22"/>
      <c r="J10" s="12">
        <f>F10</f>
        <v>44299</v>
      </c>
      <c r="K10" s="22"/>
      <c r="L10" s="20"/>
    </row>
    <row r="11" spans="1:13" ht="20.45" customHeight="1" x14ac:dyDescent="0.15">
      <c r="A11" s="14"/>
      <c r="B11" s="27"/>
      <c r="C11" s="11"/>
      <c r="D11" s="11"/>
      <c r="E11" s="12"/>
      <c r="F11" s="12"/>
      <c r="G11" s="11"/>
      <c r="H11" s="22"/>
      <c r="I11" s="22"/>
      <c r="J11" s="12"/>
      <c r="K11" s="22"/>
      <c r="L11" s="20"/>
    </row>
    <row r="12" spans="1:13" ht="20.45" customHeight="1" x14ac:dyDescent="0.15">
      <c r="A12" s="14" t="s">
        <v>59</v>
      </c>
      <c r="B12" s="27" t="s">
        <v>199</v>
      </c>
      <c r="C12" s="11" t="s">
        <v>51</v>
      </c>
      <c r="D12" s="11">
        <v>0.20849999999999999</v>
      </c>
      <c r="E12" s="12">
        <f>F2</f>
        <v>44369</v>
      </c>
      <c r="F12" s="12">
        <f>INT(D12*E12)</f>
        <v>9250</v>
      </c>
      <c r="G12" s="11"/>
      <c r="H12" s="22"/>
      <c r="I12" s="22"/>
      <c r="J12" s="12"/>
      <c r="K12" s="22"/>
      <c r="L12" s="20" t="s">
        <v>130</v>
      </c>
    </row>
    <row r="13" spans="1:13" ht="20.45" customHeight="1" x14ac:dyDescent="0.15">
      <c r="A13" s="14"/>
      <c r="B13" s="27"/>
      <c r="C13" s="11"/>
      <c r="D13" s="11"/>
      <c r="E13" s="12"/>
      <c r="F13" s="12"/>
      <c r="G13" s="11"/>
      <c r="H13" s="22"/>
      <c r="I13" s="22"/>
      <c r="J13" s="12"/>
      <c r="K13" s="22"/>
      <c r="L13" s="20" t="s">
        <v>131</v>
      </c>
    </row>
    <row r="14" spans="1:13" ht="20.45" customHeight="1" x14ac:dyDescent="0.15">
      <c r="A14" s="14"/>
      <c r="B14" s="27" t="s">
        <v>57</v>
      </c>
      <c r="C14" s="11"/>
      <c r="D14" s="11"/>
      <c r="E14" s="12"/>
      <c r="F14" s="12">
        <f>SUM(F12:F13)</f>
        <v>9250</v>
      </c>
      <c r="G14" s="11"/>
      <c r="H14" s="22">
        <f>SUM(I14:K14)</f>
        <v>9250</v>
      </c>
      <c r="I14" s="22"/>
      <c r="J14" s="12"/>
      <c r="K14" s="22">
        <f>F14</f>
        <v>9250</v>
      </c>
      <c r="L14" s="20"/>
    </row>
    <row r="15" spans="1:13" ht="20.45" customHeight="1" x14ac:dyDescent="0.15">
      <c r="A15" s="15"/>
      <c r="B15" s="28"/>
      <c r="C15" s="16"/>
      <c r="D15" s="16"/>
      <c r="E15" s="24"/>
      <c r="F15" s="24"/>
      <c r="G15" s="16"/>
      <c r="H15" s="23"/>
      <c r="I15" s="23"/>
      <c r="J15" s="24"/>
      <c r="K15" s="23"/>
      <c r="L15" s="21"/>
    </row>
    <row r="16" spans="1:13" ht="20.45" customHeight="1" x14ac:dyDescent="0.15">
      <c r="A16" s="17" t="s">
        <v>49</v>
      </c>
      <c r="B16" s="26" t="s">
        <v>236</v>
      </c>
      <c r="C16" s="18" t="s">
        <v>3</v>
      </c>
      <c r="D16" s="18" t="s">
        <v>237</v>
      </c>
      <c r="E16" s="19" t="s">
        <v>17</v>
      </c>
      <c r="F16" s="19">
        <v>16329</v>
      </c>
      <c r="G16" s="18" t="s">
        <v>51</v>
      </c>
      <c r="H16" s="6">
        <f>SUM(H17:H29)</f>
        <v>7111</v>
      </c>
      <c r="I16" s="6">
        <f>SUM(I17:I29)</f>
        <v>0</v>
      </c>
      <c r="J16" s="19">
        <f>SUM(J17:J29)</f>
        <v>0</v>
      </c>
      <c r="K16" s="6">
        <f>SUM(K17:K29)</f>
        <v>7111</v>
      </c>
      <c r="L16" s="5"/>
    </row>
    <row r="17" spans="1:13" ht="20.45" customHeight="1" x14ac:dyDescent="0.15">
      <c r="A17" s="14" t="s">
        <v>4</v>
      </c>
      <c r="B17" s="27"/>
      <c r="C17" s="11" t="s">
        <v>0</v>
      </c>
      <c r="D17" s="11" t="s">
        <v>6</v>
      </c>
      <c r="E17" s="12" t="s">
        <v>7</v>
      </c>
      <c r="F17" s="12" t="s">
        <v>107</v>
      </c>
      <c r="G17" s="11"/>
      <c r="H17" s="22"/>
      <c r="I17" s="22"/>
      <c r="J17" s="12"/>
      <c r="K17" s="22"/>
      <c r="L17" s="20"/>
    </row>
    <row r="18" spans="1:13" ht="20.45" customHeight="1" x14ac:dyDescent="0.15">
      <c r="A18" s="14" t="s">
        <v>9</v>
      </c>
      <c r="B18" s="27"/>
      <c r="C18" s="11"/>
      <c r="D18" s="11"/>
      <c r="E18" s="12"/>
      <c r="F18" s="12"/>
      <c r="G18" s="11"/>
      <c r="H18" s="22"/>
      <c r="I18" s="22"/>
      <c r="J18" s="12"/>
      <c r="K18" s="22"/>
      <c r="L18" s="20"/>
      <c r="M18" s="1" t="s">
        <v>126</v>
      </c>
    </row>
    <row r="19" spans="1:13" ht="20.45" customHeight="1" x14ac:dyDescent="0.15">
      <c r="A19" s="14"/>
      <c r="B19" s="27"/>
      <c r="C19" s="11"/>
      <c r="D19" s="11"/>
      <c r="E19" s="12"/>
      <c r="F19" s="12"/>
      <c r="G19" s="11"/>
      <c r="H19" s="22"/>
      <c r="I19" s="22"/>
      <c r="J19" s="12"/>
      <c r="K19" s="22"/>
      <c r="L19" s="20"/>
    </row>
    <row r="20" spans="1:13" ht="20.45" customHeight="1" x14ac:dyDescent="0.15">
      <c r="A20" s="14" t="s">
        <v>111</v>
      </c>
      <c r="B20" s="27" t="s">
        <v>57</v>
      </c>
      <c r="C20" s="11"/>
      <c r="D20" s="11"/>
      <c r="E20" s="12"/>
      <c r="F20" s="12">
        <f>SUM(F18:F19)</f>
        <v>0</v>
      </c>
      <c r="G20" s="11"/>
      <c r="H20" s="22">
        <f>SUM(I20:K20)</f>
        <v>0</v>
      </c>
      <c r="I20" s="22">
        <f>F20</f>
        <v>0</v>
      </c>
      <c r="J20" s="12"/>
      <c r="K20" s="22"/>
      <c r="L20" s="20"/>
    </row>
    <row r="21" spans="1:13" ht="20.45" customHeight="1" x14ac:dyDescent="0.15">
      <c r="A21" s="14"/>
      <c r="B21" s="27"/>
      <c r="C21" s="11"/>
      <c r="D21" s="11"/>
      <c r="E21" s="12"/>
      <c r="F21" s="12"/>
      <c r="G21" s="11"/>
      <c r="H21" s="22"/>
      <c r="I21" s="22"/>
      <c r="J21" s="12"/>
      <c r="K21" s="22"/>
      <c r="L21" s="20"/>
    </row>
    <row r="22" spans="1:13" ht="20.45" customHeight="1" x14ac:dyDescent="0.15">
      <c r="A22" s="14" t="s">
        <v>10</v>
      </c>
      <c r="B22" s="27"/>
      <c r="C22" s="11"/>
      <c r="D22" s="11"/>
      <c r="E22" s="12"/>
      <c r="F22" s="12"/>
      <c r="G22" s="11"/>
      <c r="H22" s="22"/>
      <c r="I22" s="22"/>
      <c r="J22" s="12"/>
      <c r="K22" s="22"/>
      <c r="L22" s="20"/>
    </row>
    <row r="23" spans="1:13" ht="20.45" customHeight="1" x14ac:dyDescent="0.15">
      <c r="A23" s="14"/>
      <c r="B23" s="27"/>
      <c r="C23" s="11"/>
      <c r="D23" s="11"/>
      <c r="E23" s="12"/>
      <c r="F23" s="12"/>
      <c r="G23" s="11"/>
      <c r="H23" s="22"/>
      <c r="I23" s="22"/>
      <c r="J23" s="12"/>
      <c r="K23" s="22"/>
      <c r="L23" s="20"/>
    </row>
    <row r="24" spans="1:13" ht="20.45" customHeight="1" x14ac:dyDescent="0.15">
      <c r="A24" s="14" t="s">
        <v>111</v>
      </c>
      <c r="B24" s="27" t="s">
        <v>57</v>
      </c>
      <c r="C24" s="11"/>
      <c r="D24" s="11"/>
      <c r="E24" s="12"/>
      <c r="F24" s="12">
        <f>SUM(F22:F23)</f>
        <v>0</v>
      </c>
      <c r="G24" s="11"/>
      <c r="H24" s="22">
        <f>SUM(I24:K24)</f>
        <v>0</v>
      </c>
      <c r="I24" s="22"/>
      <c r="J24" s="12">
        <f>F24</f>
        <v>0</v>
      </c>
      <c r="K24" s="22"/>
      <c r="L24" s="20"/>
    </row>
    <row r="25" spans="1:13" ht="20.45" customHeight="1" x14ac:dyDescent="0.15">
      <c r="A25" s="14"/>
      <c r="B25" s="27"/>
      <c r="C25" s="11"/>
      <c r="D25" s="11"/>
      <c r="E25" s="12"/>
      <c r="F25" s="12"/>
      <c r="G25" s="11"/>
      <c r="H25" s="22"/>
      <c r="I25" s="22"/>
      <c r="J25" s="12"/>
      <c r="K25" s="22"/>
      <c r="L25" s="20"/>
    </row>
    <row r="26" spans="1:13" ht="20.45" customHeight="1" x14ac:dyDescent="0.15">
      <c r="A26" s="14" t="s">
        <v>5</v>
      </c>
      <c r="B26" s="27" t="s">
        <v>238</v>
      </c>
      <c r="C26" s="11" t="s">
        <v>51</v>
      </c>
      <c r="D26" s="11">
        <v>0.4355</v>
      </c>
      <c r="E26" s="12">
        <f>F16</f>
        <v>16329</v>
      </c>
      <c r="F26" s="12">
        <f>INT(D26*E26)</f>
        <v>7111</v>
      </c>
      <c r="G26" s="11"/>
      <c r="H26" s="22"/>
      <c r="I26" s="22"/>
      <c r="J26" s="12"/>
      <c r="K26" s="22"/>
      <c r="L26" s="20" t="s">
        <v>130</v>
      </c>
    </row>
    <row r="27" spans="1:13" ht="20.45" customHeight="1" x14ac:dyDescent="0.15">
      <c r="A27" s="14"/>
      <c r="B27" s="27"/>
      <c r="C27" s="11"/>
      <c r="D27" s="11"/>
      <c r="E27" s="12"/>
      <c r="F27" s="12"/>
      <c r="G27" s="11"/>
      <c r="H27" s="22"/>
      <c r="I27" s="22"/>
      <c r="J27" s="12"/>
      <c r="K27" s="22"/>
      <c r="L27" s="20" t="s">
        <v>132</v>
      </c>
    </row>
    <row r="28" spans="1:13" ht="20.45" customHeight="1" x14ac:dyDescent="0.15">
      <c r="A28" s="14" t="s">
        <v>111</v>
      </c>
      <c r="B28" s="27" t="s">
        <v>57</v>
      </c>
      <c r="C28" s="11"/>
      <c r="D28" s="11"/>
      <c r="E28" s="12"/>
      <c r="F28" s="12">
        <f>SUM(F26:F27)</f>
        <v>7111</v>
      </c>
      <c r="G28" s="11"/>
      <c r="H28" s="22">
        <f>SUM(I28:K28)</f>
        <v>7111</v>
      </c>
      <c r="I28" s="22"/>
      <c r="J28" s="12"/>
      <c r="K28" s="22">
        <f>F28</f>
        <v>7111</v>
      </c>
      <c r="L28" s="20"/>
    </row>
    <row r="29" spans="1:13" ht="20.45" customHeight="1" x14ac:dyDescent="0.15">
      <c r="A29" s="15"/>
      <c r="B29" s="28"/>
      <c r="C29" s="16"/>
      <c r="D29" s="16"/>
      <c r="E29" s="24"/>
      <c r="F29" s="24"/>
      <c r="G29" s="16"/>
      <c r="H29" s="23"/>
      <c r="I29" s="23"/>
      <c r="J29" s="24"/>
      <c r="K29" s="23"/>
      <c r="L29" s="21"/>
    </row>
    <row r="30" spans="1:13" ht="20.45" customHeight="1" x14ac:dyDescent="0.15">
      <c r="A30" s="17" t="s">
        <v>99</v>
      </c>
      <c r="B30" s="26" t="s">
        <v>239</v>
      </c>
      <c r="C30" s="18" t="s">
        <v>100</v>
      </c>
      <c r="D30" s="18" t="s">
        <v>245</v>
      </c>
      <c r="E30" s="19" t="s">
        <v>17</v>
      </c>
      <c r="F30" s="19">
        <v>64180</v>
      </c>
      <c r="G30" s="18" t="s">
        <v>102</v>
      </c>
      <c r="H30" s="6">
        <f>SUM(H31:H43)</f>
        <v>27950</v>
      </c>
      <c r="I30" s="6">
        <f>SUM(I31:I43)</f>
        <v>0</v>
      </c>
      <c r="J30" s="19">
        <f>SUM(J31:J43)</f>
        <v>0</v>
      </c>
      <c r="K30" s="6">
        <f>SUM(K31:K43)</f>
        <v>27950</v>
      </c>
      <c r="L30" s="5"/>
    </row>
    <row r="31" spans="1:13" ht="20.45" customHeight="1" x14ac:dyDescent="0.15">
      <c r="A31" s="14" t="s">
        <v>103</v>
      </c>
      <c r="B31" s="27"/>
      <c r="C31" s="11" t="s">
        <v>104</v>
      </c>
      <c r="D31" s="11" t="s">
        <v>105</v>
      </c>
      <c r="E31" s="12" t="s">
        <v>106</v>
      </c>
      <c r="F31" s="12" t="s">
        <v>107</v>
      </c>
      <c r="G31" s="11"/>
      <c r="H31" s="22"/>
      <c r="I31" s="22"/>
      <c r="J31" s="12"/>
      <c r="K31" s="22"/>
      <c r="L31" s="20"/>
    </row>
    <row r="32" spans="1:13" ht="20.45" customHeight="1" x14ac:dyDescent="0.15">
      <c r="A32" s="14" t="s">
        <v>108</v>
      </c>
      <c r="B32" s="27"/>
      <c r="C32" s="11"/>
      <c r="D32" s="11"/>
      <c r="E32" s="12"/>
      <c r="F32" s="12"/>
      <c r="G32" s="11"/>
      <c r="H32" s="22"/>
      <c r="I32" s="22"/>
      <c r="J32" s="12"/>
      <c r="K32" s="22"/>
      <c r="L32" s="20"/>
      <c r="M32" s="1" t="s">
        <v>126</v>
      </c>
    </row>
    <row r="33" spans="1:13" ht="20.45" customHeight="1" x14ac:dyDescent="0.15">
      <c r="A33" s="14"/>
      <c r="B33" s="27"/>
      <c r="C33" s="11"/>
      <c r="D33" s="11"/>
      <c r="E33" s="12"/>
      <c r="F33" s="12"/>
      <c r="G33" s="11"/>
      <c r="H33" s="22"/>
      <c r="I33" s="22"/>
      <c r="J33" s="12"/>
      <c r="K33" s="22"/>
      <c r="L33" s="20"/>
    </row>
    <row r="34" spans="1:13" ht="20.45" customHeight="1" x14ac:dyDescent="0.15">
      <c r="A34" s="14" t="s">
        <v>111</v>
      </c>
      <c r="B34" s="27" t="s">
        <v>112</v>
      </c>
      <c r="C34" s="11"/>
      <c r="D34" s="11"/>
      <c r="E34" s="12"/>
      <c r="F34" s="12">
        <f>SUM(F32:F33)</f>
        <v>0</v>
      </c>
      <c r="G34" s="11"/>
      <c r="H34" s="22">
        <f>SUM(I34:K34)</f>
        <v>0</v>
      </c>
      <c r="I34" s="22">
        <f>F34</f>
        <v>0</v>
      </c>
      <c r="J34" s="12"/>
      <c r="K34" s="22"/>
      <c r="L34" s="20"/>
    </row>
    <row r="35" spans="1:13" ht="20.45" customHeight="1" x14ac:dyDescent="0.15">
      <c r="A35" s="14"/>
      <c r="B35" s="27"/>
      <c r="C35" s="11"/>
      <c r="D35" s="11"/>
      <c r="E35" s="12"/>
      <c r="F35" s="12"/>
      <c r="G35" s="11"/>
      <c r="H35" s="22"/>
      <c r="I35" s="22"/>
      <c r="J35" s="12"/>
      <c r="K35" s="22"/>
      <c r="L35" s="20"/>
    </row>
    <row r="36" spans="1:13" ht="20.45" customHeight="1" x14ac:dyDescent="0.15">
      <c r="A36" s="14" t="s">
        <v>113</v>
      </c>
      <c r="B36" s="27"/>
      <c r="C36" s="11"/>
      <c r="D36" s="11"/>
      <c r="E36" s="12"/>
      <c r="F36" s="12"/>
      <c r="G36" s="11"/>
      <c r="H36" s="22"/>
      <c r="I36" s="22"/>
      <c r="J36" s="12"/>
      <c r="K36" s="22"/>
      <c r="L36" s="20"/>
    </row>
    <row r="37" spans="1:13" ht="20.45" customHeight="1" x14ac:dyDescent="0.15">
      <c r="A37" s="14"/>
      <c r="B37" s="27"/>
      <c r="C37" s="11"/>
      <c r="D37" s="11"/>
      <c r="E37" s="12"/>
      <c r="F37" s="12"/>
      <c r="G37" s="11"/>
      <c r="H37" s="22"/>
      <c r="I37" s="22"/>
      <c r="J37" s="12"/>
      <c r="K37" s="22"/>
      <c r="L37" s="20"/>
    </row>
    <row r="38" spans="1:13" ht="20.45" customHeight="1" x14ac:dyDescent="0.15">
      <c r="A38" s="14" t="s">
        <v>111</v>
      </c>
      <c r="B38" s="27" t="s">
        <v>112</v>
      </c>
      <c r="C38" s="11"/>
      <c r="D38" s="11"/>
      <c r="E38" s="12"/>
      <c r="F38" s="12">
        <f>SUM(F36:F37)</f>
        <v>0</v>
      </c>
      <c r="G38" s="11"/>
      <c r="H38" s="22">
        <f>SUM(I38:K38)</f>
        <v>0</v>
      </c>
      <c r="I38" s="22"/>
      <c r="J38" s="12">
        <f>F38</f>
        <v>0</v>
      </c>
      <c r="K38" s="22"/>
      <c r="L38" s="20"/>
    </row>
    <row r="39" spans="1:13" ht="20.45" customHeight="1" x14ac:dyDescent="0.15">
      <c r="A39" s="14"/>
      <c r="B39" s="27"/>
      <c r="C39" s="11"/>
      <c r="D39" s="11"/>
      <c r="E39" s="12"/>
      <c r="F39" s="12"/>
      <c r="G39" s="11"/>
      <c r="H39" s="22"/>
      <c r="I39" s="22"/>
      <c r="J39" s="12"/>
      <c r="K39" s="22"/>
      <c r="L39" s="20"/>
    </row>
    <row r="40" spans="1:13" ht="20.45" customHeight="1" x14ac:dyDescent="0.15">
      <c r="A40" s="14" t="s">
        <v>115</v>
      </c>
      <c r="B40" s="27" t="s">
        <v>239</v>
      </c>
      <c r="C40" s="11" t="s">
        <v>102</v>
      </c>
      <c r="D40" s="11">
        <v>0.4355</v>
      </c>
      <c r="E40" s="12">
        <f>F30</f>
        <v>64180</v>
      </c>
      <c r="F40" s="12">
        <f>INT(D40*E40)</f>
        <v>27950</v>
      </c>
      <c r="G40" s="11"/>
      <c r="H40" s="22"/>
      <c r="I40" s="22"/>
      <c r="J40" s="12"/>
      <c r="K40" s="22"/>
      <c r="L40" s="20" t="s">
        <v>130</v>
      </c>
    </row>
    <row r="41" spans="1:13" ht="20.45" customHeight="1" x14ac:dyDescent="0.15">
      <c r="A41" s="14"/>
      <c r="B41" s="27"/>
      <c r="C41" s="11"/>
      <c r="D41" s="11"/>
      <c r="E41" s="12"/>
      <c r="F41" s="12"/>
      <c r="G41" s="11"/>
      <c r="H41" s="22"/>
      <c r="I41" s="22"/>
      <c r="J41" s="12"/>
      <c r="K41" s="22"/>
      <c r="L41" s="20" t="s">
        <v>132</v>
      </c>
    </row>
    <row r="42" spans="1:13" ht="20.45" customHeight="1" x14ac:dyDescent="0.15">
      <c r="A42" s="14" t="s">
        <v>111</v>
      </c>
      <c r="B42" s="27" t="s">
        <v>112</v>
      </c>
      <c r="C42" s="11"/>
      <c r="D42" s="11"/>
      <c r="E42" s="12"/>
      <c r="F42" s="12">
        <f>SUM(F40:F41)</f>
        <v>27950</v>
      </c>
      <c r="G42" s="11"/>
      <c r="H42" s="22">
        <f>SUM(I42:K42)</f>
        <v>27950</v>
      </c>
      <c r="I42" s="22"/>
      <c r="J42" s="12"/>
      <c r="K42" s="22">
        <f>F42</f>
        <v>27950</v>
      </c>
      <c r="L42" s="20"/>
    </row>
    <row r="43" spans="1:13" ht="20.45" customHeight="1" x14ac:dyDescent="0.15">
      <c r="A43" s="15"/>
      <c r="B43" s="28"/>
      <c r="C43" s="16"/>
      <c r="D43" s="16"/>
      <c r="E43" s="24"/>
      <c r="F43" s="24"/>
      <c r="G43" s="16"/>
      <c r="H43" s="23"/>
      <c r="I43" s="23"/>
      <c r="J43" s="24"/>
      <c r="K43" s="23"/>
      <c r="L43" s="21"/>
    </row>
    <row r="44" spans="1:13" ht="20.45" customHeight="1" x14ac:dyDescent="0.15">
      <c r="A44" s="17" t="s">
        <v>67</v>
      </c>
      <c r="B44" s="26" t="s">
        <v>242</v>
      </c>
      <c r="C44" s="18" t="s">
        <v>68</v>
      </c>
      <c r="D44" s="18" t="s">
        <v>240</v>
      </c>
      <c r="E44" s="19" t="s">
        <v>17</v>
      </c>
      <c r="F44" s="19">
        <v>41347</v>
      </c>
      <c r="G44" s="18" t="s">
        <v>66</v>
      </c>
      <c r="H44" s="6">
        <f>SUM(H45:H57)</f>
        <v>83902</v>
      </c>
      <c r="I44" s="6">
        <f>SUM(I45:I57)</f>
        <v>32496</v>
      </c>
      <c r="J44" s="6">
        <f>SUM(J45:J57)</f>
        <v>44299</v>
      </c>
      <c r="K44" s="6">
        <f>SUM(K45:K57)</f>
        <v>7107</v>
      </c>
      <c r="L44" s="5"/>
    </row>
    <row r="45" spans="1:13" ht="20.45" customHeight="1" x14ac:dyDescent="0.15">
      <c r="A45" s="14" t="s">
        <v>69</v>
      </c>
      <c r="B45" s="27"/>
      <c r="C45" s="11" t="s">
        <v>70</v>
      </c>
      <c r="D45" s="11" t="s">
        <v>71</v>
      </c>
      <c r="E45" s="12" t="s">
        <v>72</v>
      </c>
      <c r="F45" s="12" t="s">
        <v>73</v>
      </c>
      <c r="G45" s="11"/>
      <c r="H45" s="22"/>
      <c r="I45" s="22"/>
      <c r="J45" s="12"/>
      <c r="K45" s="22"/>
      <c r="L45" s="20"/>
    </row>
    <row r="46" spans="1:13" ht="20.45" customHeight="1" x14ac:dyDescent="0.15">
      <c r="A46" s="14" t="s">
        <v>74</v>
      </c>
      <c r="B46" s="27" t="s">
        <v>75</v>
      </c>
      <c r="C46" s="11" t="s">
        <v>76</v>
      </c>
      <c r="D46" s="11">
        <v>27.6</v>
      </c>
      <c r="E46" s="12">
        <f>'중기 기초자료'!D5</f>
        <v>1015</v>
      </c>
      <c r="F46" s="12">
        <f>INT(D46*E46)</f>
        <v>28014</v>
      </c>
      <c r="G46" s="11"/>
      <c r="H46" s="22"/>
      <c r="I46" s="22"/>
      <c r="J46" s="12"/>
      <c r="K46" s="22"/>
      <c r="L46" s="20" t="s">
        <v>138</v>
      </c>
      <c r="M46" s="1" t="s">
        <v>126</v>
      </c>
    </row>
    <row r="47" spans="1:13" ht="20.45" customHeight="1" x14ac:dyDescent="0.15">
      <c r="A47" s="14"/>
      <c r="B47" s="27" t="s">
        <v>77</v>
      </c>
      <c r="C47" s="11" t="s">
        <v>78</v>
      </c>
      <c r="D47" s="11">
        <v>16</v>
      </c>
      <c r="E47" s="12"/>
      <c r="F47" s="12">
        <f>INT(F46*D47/100)</f>
        <v>4482</v>
      </c>
      <c r="G47" s="11"/>
      <c r="H47" s="22"/>
      <c r="I47" s="22"/>
      <c r="J47" s="12"/>
      <c r="K47" s="22"/>
      <c r="L47" s="20" t="s">
        <v>137</v>
      </c>
    </row>
    <row r="48" spans="1:13" ht="20.45" customHeight="1" x14ac:dyDescent="0.15">
      <c r="A48" s="14" t="s">
        <v>63</v>
      </c>
      <c r="B48" s="27" t="s">
        <v>64</v>
      </c>
      <c r="C48" s="11"/>
      <c r="D48" s="11"/>
      <c r="E48" s="12"/>
      <c r="F48" s="12">
        <f>SUM(F46:F47)</f>
        <v>32496</v>
      </c>
      <c r="G48" s="11"/>
      <c r="H48" s="22">
        <f>SUM(I48:K48)</f>
        <v>32496</v>
      </c>
      <c r="I48" s="22">
        <f>F48</f>
        <v>32496</v>
      </c>
      <c r="J48" s="12"/>
      <c r="K48" s="22"/>
      <c r="L48" s="20"/>
    </row>
    <row r="49" spans="1:13" ht="20.45" customHeight="1" x14ac:dyDescent="0.15">
      <c r="A49" s="14"/>
      <c r="B49" s="27"/>
      <c r="C49" s="11"/>
      <c r="D49" s="11"/>
      <c r="E49" s="12"/>
      <c r="F49" s="12"/>
      <c r="G49" s="11"/>
      <c r="H49" s="22"/>
      <c r="I49" s="22"/>
      <c r="J49" s="12"/>
      <c r="K49" s="22"/>
      <c r="L49" s="20"/>
    </row>
    <row r="50" spans="1:13" ht="20.45" customHeight="1" x14ac:dyDescent="0.15">
      <c r="A50" s="14" t="s">
        <v>79</v>
      </c>
      <c r="B50" s="27" t="s">
        <v>241</v>
      </c>
      <c r="C50" s="11" t="s">
        <v>62</v>
      </c>
      <c r="D50" s="11">
        <v>1</v>
      </c>
      <c r="E50" s="12">
        <f>'중기 기초자료'!D7</f>
        <v>44299</v>
      </c>
      <c r="F50" s="12">
        <f>INT(D50*E50)</f>
        <v>44299</v>
      </c>
      <c r="G50" s="11"/>
      <c r="H50" s="22"/>
      <c r="I50" s="22"/>
      <c r="J50" s="12"/>
      <c r="K50" s="22"/>
      <c r="L50" s="20" t="s">
        <v>138</v>
      </c>
    </row>
    <row r="51" spans="1:13" ht="20.45" customHeight="1" x14ac:dyDescent="0.15">
      <c r="A51" s="14"/>
      <c r="B51" s="27"/>
      <c r="C51" s="11"/>
      <c r="D51" s="11"/>
      <c r="E51" s="12"/>
      <c r="F51" s="12"/>
      <c r="G51" s="11"/>
      <c r="H51" s="22"/>
      <c r="I51" s="22"/>
      <c r="J51" s="12"/>
      <c r="K51" s="22"/>
      <c r="L51" s="20" t="s">
        <v>137</v>
      </c>
    </row>
    <row r="52" spans="1:13" ht="20.45" customHeight="1" x14ac:dyDescent="0.15">
      <c r="A52" s="14" t="s">
        <v>63</v>
      </c>
      <c r="B52" s="27" t="s">
        <v>64</v>
      </c>
      <c r="C52" s="11"/>
      <c r="D52" s="11"/>
      <c r="E52" s="12"/>
      <c r="F52" s="12">
        <f>SUM(F50:F51)</f>
        <v>44299</v>
      </c>
      <c r="G52" s="11"/>
      <c r="H52" s="22">
        <f>SUM(I52:K52)</f>
        <v>44299</v>
      </c>
      <c r="I52" s="22"/>
      <c r="J52" s="12">
        <f>F52</f>
        <v>44299</v>
      </c>
      <c r="K52" s="22"/>
      <c r="L52" s="20"/>
    </row>
    <row r="53" spans="1:13" ht="20.45" customHeight="1" x14ac:dyDescent="0.15">
      <c r="A53" s="14"/>
      <c r="B53" s="27"/>
      <c r="C53" s="11"/>
      <c r="D53" s="11"/>
      <c r="E53" s="12"/>
      <c r="F53" s="12"/>
      <c r="G53" s="11"/>
      <c r="H53" s="22"/>
      <c r="I53" s="22"/>
      <c r="J53" s="12"/>
      <c r="K53" s="22"/>
      <c r="L53" s="20"/>
    </row>
    <row r="54" spans="1:13" ht="20.45" customHeight="1" x14ac:dyDescent="0.15">
      <c r="A54" s="14" t="s">
        <v>65</v>
      </c>
      <c r="B54" s="27" t="s">
        <v>242</v>
      </c>
      <c r="C54" s="11" t="s">
        <v>66</v>
      </c>
      <c r="D54" s="11">
        <v>0.1719</v>
      </c>
      <c r="E54" s="12">
        <f>F44</f>
        <v>41347</v>
      </c>
      <c r="F54" s="12">
        <f>INT(D54*E54)</f>
        <v>7107</v>
      </c>
      <c r="G54" s="11"/>
      <c r="H54" s="22"/>
      <c r="I54" s="22"/>
      <c r="J54" s="12"/>
      <c r="K54" s="22"/>
      <c r="L54" s="20" t="s">
        <v>130</v>
      </c>
    </row>
    <row r="55" spans="1:13" ht="20.45" customHeight="1" x14ac:dyDescent="0.15">
      <c r="A55" s="14"/>
      <c r="B55" s="27"/>
      <c r="C55" s="11"/>
      <c r="D55" s="11"/>
      <c r="E55" s="12"/>
      <c r="F55" s="12"/>
      <c r="G55" s="11"/>
      <c r="H55" s="22"/>
      <c r="I55" s="22"/>
      <c r="J55" s="12"/>
      <c r="K55" s="22"/>
      <c r="L55" s="20" t="s">
        <v>132</v>
      </c>
    </row>
    <row r="56" spans="1:13" ht="20.45" customHeight="1" x14ac:dyDescent="0.15">
      <c r="A56" s="14" t="s">
        <v>63</v>
      </c>
      <c r="B56" s="27" t="s">
        <v>64</v>
      </c>
      <c r="C56" s="11"/>
      <c r="D56" s="11"/>
      <c r="E56" s="12"/>
      <c r="F56" s="12">
        <f>SUM(F54:F55)</f>
        <v>7107</v>
      </c>
      <c r="G56" s="11"/>
      <c r="H56" s="22">
        <f>SUM(I56:K56)</f>
        <v>7107</v>
      </c>
      <c r="I56" s="22"/>
      <c r="J56" s="12"/>
      <c r="K56" s="22">
        <f>F56</f>
        <v>7107</v>
      </c>
      <c r="L56" s="20"/>
    </row>
    <row r="57" spans="1:13" ht="20.45" customHeight="1" x14ac:dyDescent="0.15">
      <c r="A57" s="14"/>
      <c r="B57" s="27"/>
      <c r="C57" s="11"/>
      <c r="D57" s="11"/>
      <c r="E57" s="12"/>
      <c r="F57" s="12"/>
      <c r="G57" s="11"/>
      <c r="H57" s="22"/>
      <c r="I57" s="22"/>
      <c r="J57" s="12"/>
      <c r="K57" s="22"/>
      <c r="L57" s="20"/>
    </row>
    <row r="58" spans="1:13" ht="20.45" customHeight="1" x14ac:dyDescent="0.15">
      <c r="A58" s="17" t="s">
        <v>67</v>
      </c>
      <c r="B58" s="26" t="s">
        <v>243</v>
      </c>
      <c r="C58" s="18" t="s">
        <v>68</v>
      </c>
      <c r="D58" s="18" t="s">
        <v>244</v>
      </c>
      <c r="E58" s="19" t="s">
        <v>17</v>
      </c>
      <c r="F58" s="19">
        <v>17712</v>
      </c>
      <c r="G58" s="18" t="s">
        <v>66</v>
      </c>
      <c r="H58" s="6">
        <f>SUM(H59:H71)</f>
        <v>43703</v>
      </c>
      <c r="I58" s="6">
        <f>SUM(I59:I71)</f>
        <v>10949</v>
      </c>
      <c r="J58" s="6">
        <f>SUM(J59:J71)</f>
        <v>28571</v>
      </c>
      <c r="K58" s="6">
        <f>SUM(K59:K71)</f>
        <v>4183</v>
      </c>
      <c r="L58" s="5"/>
    </row>
    <row r="59" spans="1:13" ht="20.45" customHeight="1" x14ac:dyDescent="0.15">
      <c r="A59" s="14" t="s">
        <v>69</v>
      </c>
      <c r="B59" s="27"/>
      <c r="C59" s="11" t="s">
        <v>70</v>
      </c>
      <c r="D59" s="11" t="s">
        <v>71</v>
      </c>
      <c r="E59" s="12" t="s">
        <v>72</v>
      </c>
      <c r="F59" s="12" t="s">
        <v>73</v>
      </c>
      <c r="G59" s="11"/>
      <c r="H59" s="22"/>
      <c r="I59" s="22"/>
      <c r="J59" s="12"/>
      <c r="K59" s="22"/>
      <c r="L59" s="20"/>
    </row>
    <row r="60" spans="1:13" ht="20.45" customHeight="1" x14ac:dyDescent="0.15">
      <c r="A60" s="14" t="s">
        <v>74</v>
      </c>
      <c r="B60" s="27" t="s">
        <v>75</v>
      </c>
      <c r="C60" s="11" t="s">
        <v>76</v>
      </c>
      <c r="D60" s="11">
        <v>8.6999999999999993</v>
      </c>
      <c r="E60" s="12">
        <f>'중기 기초자료'!D5</f>
        <v>1015</v>
      </c>
      <c r="F60" s="12">
        <f>INT(D60*E60)</f>
        <v>8830</v>
      </c>
      <c r="G60" s="11"/>
      <c r="H60" s="22"/>
      <c r="I60" s="22"/>
      <c r="J60" s="12"/>
      <c r="K60" s="22"/>
      <c r="L60" s="20" t="s">
        <v>138</v>
      </c>
      <c r="M60" s="1" t="s">
        <v>126</v>
      </c>
    </row>
    <row r="61" spans="1:13" ht="20.45" customHeight="1" x14ac:dyDescent="0.15">
      <c r="A61" s="14"/>
      <c r="B61" s="27" t="s">
        <v>77</v>
      </c>
      <c r="C61" s="11" t="s">
        <v>78</v>
      </c>
      <c r="D61" s="11">
        <v>24</v>
      </c>
      <c r="E61" s="12"/>
      <c r="F61" s="12">
        <f>INT(F60*D61/100)</f>
        <v>2119</v>
      </c>
      <c r="G61" s="11"/>
      <c r="H61" s="22"/>
      <c r="I61" s="22"/>
      <c r="J61" s="12"/>
      <c r="K61" s="22"/>
      <c r="L61" s="20" t="s">
        <v>137</v>
      </c>
    </row>
    <row r="62" spans="1:13" ht="20.45" customHeight="1" x14ac:dyDescent="0.15">
      <c r="A62" s="14" t="s">
        <v>63</v>
      </c>
      <c r="B62" s="27" t="s">
        <v>64</v>
      </c>
      <c r="C62" s="11"/>
      <c r="D62" s="11"/>
      <c r="E62" s="12"/>
      <c r="F62" s="12">
        <f>SUM(F60:F61)</f>
        <v>10949</v>
      </c>
      <c r="G62" s="11"/>
      <c r="H62" s="22">
        <f>SUM(I62:K62)</f>
        <v>10949</v>
      </c>
      <c r="I62" s="22">
        <f>F62</f>
        <v>10949</v>
      </c>
      <c r="J62" s="12"/>
      <c r="K62" s="22"/>
      <c r="L62" s="20"/>
    </row>
    <row r="63" spans="1:13" ht="20.45" customHeight="1" x14ac:dyDescent="0.15">
      <c r="A63" s="14"/>
      <c r="B63" s="27"/>
      <c r="C63" s="11"/>
      <c r="D63" s="11"/>
      <c r="E63" s="12"/>
      <c r="F63" s="12"/>
      <c r="G63" s="11"/>
      <c r="H63" s="22"/>
      <c r="I63" s="22"/>
      <c r="J63" s="12"/>
      <c r="K63" s="22"/>
      <c r="L63" s="20"/>
    </row>
    <row r="64" spans="1:13" ht="20.45" customHeight="1" x14ac:dyDescent="0.15">
      <c r="A64" s="14" t="s">
        <v>79</v>
      </c>
      <c r="B64" s="27" t="s">
        <v>246</v>
      </c>
      <c r="C64" s="11" t="s">
        <v>62</v>
      </c>
      <c r="D64" s="11">
        <v>1</v>
      </c>
      <c r="E64" s="12">
        <f>'중기 기초자료'!D9</f>
        <v>28571</v>
      </c>
      <c r="F64" s="12">
        <f>INT(D64*E64)</f>
        <v>28571</v>
      </c>
      <c r="G64" s="11"/>
      <c r="H64" s="22"/>
      <c r="I64" s="22"/>
      <c r="J64" s="12"/>
      <c r="K64" s="22"/>
      <c r="L64" s="20" t="s">
        <v>138</v>
      </c>
    </row>
    <row r="65" spans="1:13" ht="20.45" customHeight="1" x14ac:dyDescent="0.15">
      <c r="A65" s="14"/>
      <c r="B65" s="27"/>
      <c r="C65" s="11"/>
      <c r="D65" s="11"/>
      <c r="E65" s="12"/>
      <c r="F65" s="12"/>
      <c r="G65" s="11"/>
      <c r="H65" s="22"/>
      <c r="I65" s="22"/>
      <c r="J65" s="12"/>
      <c r="K65" s="22"/>
      <c r="L65" s="20" t="s">
        <v>137</v>
      </c>
    </row>
    <row r="66" spans="1:13" ht="20.45" customHeight="1" x14ac:dyDescent="0.15">
      <c r="A66" s="14" t="s">
        <v>63</v>
      </c>
      <c r="B66" s="27" t="s">
        <v>64</v>
      </c>
      <c r="C66" s="11"/>
      <c r="D66" s="11"/>
      <c r="E66" s="12"/>
      <c r="F66" s="12">
        <f>SUM(F64:F65)</f>
        <v>28571</v>
      </c>
      <c r="G66" s="11"/>
      <c r="H66" s="22">
        <f>SUM(I66:K66)</f>
        <v>28571</v>
      </c>
      <c r="I66" s="22"/>
      <c r="J66" s="12">
        <f>F66</f>
        <v>28571</v>
      </c>
      <c r="K66" s="22"/>
      <c r="L66" s="20"/>
    </row>
    <row r="67" spans="1:13" ht="20.45" customHeight="1" x14ac:dyDescent="0.15">
      <c r="A67" s="14"/>
      <c r="B67" s="27"/>
      <c r="C67" s="11"/>
      <c r="D67" s="11"/>
      <c r="E67" s="12"/>
      <c r="F67" s="12"/>
      <c r="G67" s="11"/>
      <c r="H67" s="22"/>
      <c r="I67" s="22"/>
      <c r="J67" s="12"/>
      <c r="K67" s="22"/>
      <c r="L67" s="20"/>
    </row>
    <row r="68" spans="1:13" ht="20.45" customHeight="1" x14ac:dyDescent="0.15">
      <c r="A68" s="14" t="s">
        <v>65</v>
      </c>
      <c r="B68" s="27" t="s">
        <v>243</v>
      </c>
      <c r="C68" s="11" t="s">
        <v>66</v>
      </c>
      <c r="D68" s="11">
        <v>0.23619999999999999</v>
      </c>
      <c r="E68" s="12">
        <f>F58</f>
        <v>17712</v>
      </c>
      <c r="F68" s="12">
        <f>INT(D68*E68)</f>
        <v>4183</v>
      </c>
      <c r="G68" s="11"/>
      <c r="H68" s="22"/>
      <c r="I68" s="22"/>
      <c r="J68" s="12"/>
      <c r="K68" s="22"/>
      <c r="L68" s="20" t="s">
        <v>130</v>
      </c>
    </row>
    <row r="69" spans="1:13" ht="20.45" customHeight="1" x14ac:dyDescent="0.15">
      <c r="A69" s="14"/>
      <c r="B69" s="27"/>
      <c r="C69" s="11"/>
      <c r="D69" s="11"/>
      <c r="E69" s="12"/>
      <c r="F69" s="12"/>
      <c r="G69" s="11"/>
      <c r="H69" s="22"/>
      <c r="I69" s="22"/>
      <c r="J69" s="12"/>
      <c r="K69" s="22"/>
      <c r="L69" s="20" t="s">
        <v>132</v>
      </c>
    </row>
    <row r="70" spans="1:13" ht="20.45" customHeight="1" x14ac:dyDescent="0.15">
      <c r="A70" s="14" t="s">
        <v>63</v>
      </c>
      <c r="B70" s="27" t="s">
        <v>64</v>
      </c>
      <c r="C70" s="11"/>
      <c r="D70" s="11"/>
      <c r="E70" s="12"/>
      <c r="F70" s="12">
        <f>SUM(F68:F69)</f>
        <v>4183</v>
      </c>
      <c r="G70" s="11"/>
      <c r="H70" s="22">
        <f>SUM(I70:K70)</f>
        <v>4183</v>
      </c>
      <c r="I70" s="22"/>
      <c r="J70" s="12"/>
      <c r="K70" s="22">
        <f>F70</f>
        <v>4183</v>
      </c>
      <c r="L70" s="20"/>
    </row>
    <row r="71" spans="1:13" ht="20.45" customHeight="1" x14ac:dyDescent="0.15">
      <c r="A71" s="14"/>
      <c r="B71" s="27"/>
      <c r="C71" s="11"/>
      <c r="D71" s="11"/>
      <c r="E71" s="12"/>
      <c r="F71" s="12"/>
      <c r="G71" s="11"/>
      <c r="H71" s="22"/>
      <c r="I71" s="22"/>
      <c r="J71" s="12"/>
      <c r="K71" s="22"/>
      <c r="L71" s="20"/>
    </row>
    <row r="72" spans="1:13" ht="20.45" customHeight="1" x14ac:dyDescent="0.15">
      <c r="A72" s="17" t="s">
        <v>49</v>
      </c>
      <c r="B72" s="26" t="s">
        <v>235</v>
      </c>
      <c r="C72" s="18" t="s">
        <v>3</v>
      </c>
      <c r="D72" s="18" t="s">
        <v>101</v>
      </c>
      <c r="E72" s="19" t="s">
        <v>17</v>
      </c>
      <c r="F72" s="19">
        <v>35899</v>
      </c>
      <c r="G72" s="18" t="s">
        <v>51</v>
      </c>
      <c r="H72" s="6">
        <f>SUM(H73:H85)</f>
        <v>51761</v>
      </c>
      <c r="I72" s="6">
        <f>SUM(I73:I85)</f>
        <v>6211</v>
      </c>
      <c r="J72" s="6">
        <f>SUM(J73:J85)</f>
        <v>36224</v>
      </c>
      <c r="K72" s="6">
        <f>SUM(K73:K85)</f>
        <v>9326</v>
      </c>
      <c r="L72" s="5"/>
    </row>
    <row r="73" spans="1:13" ht="20.45" customHeight="1" x14ac:dyDescent="0.15">
      <c r="A73" s="14" t="s">
        <v>4</v>
      </c>
      <c r="B73" s="27"/>
      <c r="C73" s="11" t="s">
        <v>0</v>
      </c>
      <c r="D73" s="11" t="s">
        <v>6</v>
      </c>
      <c r="E73" s="12" t="s">
        <v>7</v>
      </c>
      <c r="F73" s="12" t="s">
        <v>107</v>
      </c>
      <c r="G73" s="11"/>
      <c r="H73" s="22"/>
      <c r="I73" s="22"/>
      <c r="J73" s="12"/>
      <c r="K73" s="22"/>
      <c r="L73" s="20"/>
    </row>
    <row r="74" spans="1:13" ht="20.45" customHeight="1" x14ac:dyDescent="0.15">
      <c r="A74" s="14" t="s">
        <v>4</v>
      </c>
      <c r="B74" s="27" t="s">
        <v>55</v>
      </c>
      <c r="C74" s="11" t="s">
        <v>109</v>
      </c>
      <c r="D74" s="11">
        <v>5.0999999999999996</v>
      </c>
      <c r="E74" s="12">
        <f>'중기 기초자료'!D5</f>
        <v>1015</v>
      </c>
      <c r="F74" s="12">
        <f>INT(D74*E74)</f>
        <v>5176</v>
      </c>
      <c r="G74" s="11"/>
      <c r="H74" s="22"/>
      <c r="I74" s="22"/>
      <c r="J74" s="12"/>
      <c r="K74" s="22"/>
      <c r="L74" s="20" t="s">
        <v>138</v>
      </c>
      <c r="M74" s="1" t="s">
        <v>126</v>
      </c>
    </row>
    <row r="75" spans="1:13" ht="20.45" customHeight="1" x14ac:dyDescent="0.15">
      <c r="A75" s="14"/>
      <c r="B75" s="27" t="s">
        <v>56</v>
      </c>
      <c r="C75" s="11" t="s">
        <v>110</v>
      </c>
      <c r="D75" s="11">
        <v>20</v>
      </c>
      <c r="E75" s="12"/>
      <c r="F75" s="12">
        <f>INT(F74*D75/100)</f>
        <v>1035</v>
      </c>
      <c r="G75" s="11"/>
      <c r="H75" s="22"/>
      <c r="I75" s="22"/>
      <c r="J75" s="12"/>
      <c r="K75" s="22"/>
      <c r="L75" s="20" t="s">
        <v>136</v>
      </c>
    </row>
    <row r="76" spans="1:13" ht="20.45" customHeight="1" x14ac:dyDescent="0.15">
      <c r="A76" s="14" t="s">
        <v>111</v>
      </c>
      <c r="B76" s="27" t="s">
        <v>57</v>
      </c>
      <c r="C76" s="11"/>
      <c r="D76" s="11"/>
      <c r="E76" s="12"/>
      <c r="F76" s="12">
        <f>SUM(F74:F75)</f>
        <v>6211</v>
      </c>
      <c r="G76" s="11"/>
      <c r="H76" s="22">
        <f>SUM(I76:K76)</f>
        <v>6211</v>
      </c>
      <c r="I76" s="22">
        <f>F76</f>
        <v>6211</v>
      </c>
      <c r="J76" s="12"/>
      <c r="K76" s="22"/>
      <c r="L76" s="20"/>
    </row>
    <row r="77" spans="1:13" ht="20.45" customHeight="1" x14ac:dyDescent="0.15">
      <c r="A77" s="14"/>
      <c r="B77" s="27"/>
      <c r="C77" s="11"/>
      <c r="D77" s="11"/>
      <c r="E77" s="12"/>
      <c r="F77" s="12"/>
      <c r="G77" s="11"/>
      <c r="H77" s="22"/>
      <c r="I77" s="22"/>
      <c r="J77" s="12"/>
      <c r="K77" s="22"/>
      <c r="L77" s="20"/>
    </row>
    <row r="78" spans="1:13" ht="20.45" customHeight="1" x14ac:dyDescent="0.15">
      <c r="A78" s="14" t="s">
        <v>10</v>
      </c>
      <c r="B78" s="27" t="s">
        <v>86</v>
      </c>
      <c r="C78" s="11" t="s">
        <v>114</v>
      </c>
      <c r="D78" s="11">
        <v>1</v>
      </c>
      <c r="E78" s="12">
        <f>'중기 기초자료'!D8</f>
        <v>36224</v>
      </c>
      <c r="F78" s="12">
        <f>INT(D78*E78)</f>
        <v>36224</v>
      </c>
      <c r="G78" s="11"/>
      <c r="H78" s="22"/>
      <c r="I78" s="22"/>
      <c r="J78" s="12"/>
      <c r="K78" s="22"/>
      <c r="L78" s="20" t="s">
        <v>134</v>
      </c>
    </row>
    <row r="79" spans="1:13" ht="20.45" customHeight="1" x14ac:dyDescent="0.15">
      <c r="A79" s="14"/>
      <c r="B79" s="27"/>
      <c r="C79" s="11"/>
      <c r="D79" s="11"/>
      <c r="E79" s="12"/>
      <c r="F79" s="12"/>
      <c r="G79" s="11"/>
      <c r="H79" s="22"/>
      <c r="I79" s="22"/>
      <c r="J79" s="12"/>
      <c r="K79" s="22"/>
      <c r="L79" s="20" t="s">
        <v>136</v>
      </c>
    </row>
    <row r="80" spans="1:13" ht="20.45" customHeight="1" x14ac:dyDescent="0.15">
      <c r="A80" s="14" t="s">
        <v>111</v>
      </c>
      <c r="B80" s="27" t="s">
        <v>57</v>
      </c>
      <c r="C80" s="11"/>
      <c r="D80" s="11"/>
      <c r="E80" s="12"/>
      <c r="F80" s="12">
        <f>SUM(F78:F79)</f>
        <v>36224</v>
      </c>
      <c r="G80" s="11"/>
      <c r="H80" s="22">
        <f>SUM(I80:K80)</f>
        <v>36224</v>
      </c>
      <c r="I80" s="22"/>
      <c r="J80" s="12">
        <f>F80</f>
        <v>36224</v>
      </c>
      <c r="K80" s="22"/>
      <c r="L80" s="20"/>
    </row>
    <row r="81" spans="1:13" ht="20.45" customHeight="1" x14ac:dyDescent="0.15">
      <c r="A81" s="14"/>
      <c r="B81" s="27"/>
      <c r="C81" s="11"/>
      <c r="D81" s="11"/>
      <c r="E81" s="12"/>
      <c r="F81" s="12"/>
      <c r="G81" s="11"/>
      <c r="H81" s="22"/>
      <c r="I81" s="22"/>
      <c r="J81" s="12"/>
      <c r="K81" s="22"/>
      <c r="L81" s="20"/>
    </row>
    <row r="82" spans="1:13" ht="20.45" customHeight="1" x14ac:dyDescent="0.15">
      <c r="A82" s="14" t="s">
        <v>5</v>
      </c>
      <c r="B82" s="27" t="s">
        <v>11</v>
      </c>
      <c r="C82" s="11" t="s">
        <v>51</v>
      </c>
      <c r="D82" s="11">
        <v>0.25979999999999998</v>
      </c>
      <c r="E82" s="12">
        <f>F72</f>
        <v>35899</v>
      </c>
      <c r="F82" s="12">
        <f>INT(D82*E82)</f>
        <v>9326</v>
      </c>
      <c r="G82" s="11"/>
      <c r="H82" s="22"/>
      <c r="I82" s="22"/>
      <c r="J82" s="12"/>
      <c r="K82" s="22"/>
      <c r="L82" s="20" t="s">
        <v>130</v>
      </c>
    </row>
    <row r="83" spans="1:13" ht="20.45" customHeight="1" x14ac:dyDescent="0.15">
      <c r="A83" s="14"/>
      <c r="B83" s="27"/>
      <c r="C83" s="11"/>
      <c r="D83" s="11"/>
      <c r="E83" s="12"/>
      <c r="F83" s="12"/>
      <c r="G83" s="11"/>
      <c r="H83" s="22"/>
      <c r="I83" s="22"/>
      <c r="J83" s="12"/>
      <c r="K83" s="22"/>
      <c r="L83" s="20" t="s">
        <v>132</v>
      </c>
    </row>
    <row r="84" spans="1:13" ht="20.45" customHeight="1" x14ac:dyDescent="0.15">
      <c r="A84" s="14" t="s">
        <v>111</v>
      </c>
      <c r="B84" s="27" t="s">
        <v>57</v>
      </c>
      <c r="C84" s="11"/>
      <c r="D84" s="11"/>
      <c r="E84" s="12"/>
      <c r="F84" s="12">
        <f>SUM(F82:F83)</f>
        <v>9326</v>
      </c>
      <c r="G84" s="11"/>
      <c r="H84" s="22">
        <f>SUM(I84:K84)</f>
        <v>9326</v>
      </c>
      <c r="I84" s="22"/>
      <c r="J84" s="12"/>
      <c r="K84" s="22">
        <f>F84</f>
        <v>9326</v>
      </c>
      <c r="L84" s="20"/>
    </row>
    <row r="85" spans="1:13" ht="20.45" customHeight="1" x14ac:dyDescent="0.15">
      <c r="A85" s="15"/>
      <c r="B85" s="28"/>
      <c r="C85" s="16"/>
      <c r="D85" s="16"/>
      <c r="E85" s="24"/>
      <c r="F85" s="24"/>
      <c r="G85" s="16"/>
      <c r="H85" s="23"/>
      <c r="I85" s="23"/>
      <c r="J85" s="24"/>
      <c r="K85" s="23"/>
      <c r="L85" s="21"/>
    </row>
    <row r="86" spans="1:13" ht="20.45" customHeight="1" x14ac:dyDescent="0.15">
      <c r="A86" s="17" t="s">
        <v>49</v>
      </c>
      <c r="B86" s="26" t="s">
        <v>249</v>
      </c>
      <c r="C86" s="18" t="s">
        <v>3</v>
      </c>
      <c r="D86" s="18" t="s">
        <v>247</v>
      </c>
      <c r="E86" s="19" t="s">
        <v>17</v>
      </c>
      <c r="F86" s="19">
        <v>45845</v>
      </c>
      <c r="G86" s="18" t="s">
        <v>51</v>
      </c>
      <c r="H86" s="6">
        <f>SUM(H87:H99)</f>
        <v>58314</v>
      </c>
      <c r="I86" s="6">
        <f>SUM(I87:I99)</f>
        <v>12403</v>
      </c>
      <c r="J86" s="6">
        <f>SUM(J87:J99)</f>
        <v>36224</v>
      </c>
      <c r="K86" s="6">
        <f>SUM(K87:K99)</f>
        <v>9687</v>
      </c>
      <c r="L86" s="5"/>
    </row>
    <row r="87" spans="1:13" ht="20.45" customHeight="1" x14ac:dyDescent="0.15">
      <c r="A87" s="14" t="s">
        <v>4</v>
      </c>
      <c r="B87" s="27"/>
      <c r="C87" s="11" t="s">
        <v>0</v>
      </c>
      <c r="D87" s="11" t="s">
        <v>6</v>
      </c>
      <c r="E87" s="12" t="s">
        <v>7</v>
      </c>
      <c r="F87" s="12" t="s">
        <v>107</v>
      </c>
      <c r="G87" s="11"/>
      <c r="H87" s="22"/>
      <c r="I87" s="22"/>
      <c r="J87" s="12"/>
      <c r="K87" s="22"/>
      <c r="L87" s="20"/>
    </row>
    <row r="88" spans="1:13" ht="20.45" customHeight="1" x14ac:dyDescent="0.15">
      <c r="A88" s="14" t="s">
        <v>4</v>
      </c>
      <c r="B88" s="27" t="s">
        <v>55</v>
      </c>
      <c r="C88" s="11" t="s">
        <v>109</v>
      </c>
      <c r="D88" s="11">
        <v>9.4</v>
      </c>
      <c r="E88" s="12">
        <f>'중기 기초자료'!D5</f>
        <v>1015</v>
      </c>
      <c r="F88" s="12">
        <f>INT(D88*E88)</f>
        <v>9541</v>
      </c>
      <c r="G88" s="11"/>
      <c r="H88" s="22"/>
      <c r="I88" s="22"/>
      <c r="J88" s="12"/>
      <c r="K88" s="22"/>
      <c r="L88" s="20" t="s">
        <v>138</v>
      </c>
      <c r="M88" s="1" t="s">
        <v>126</v>
      </c>
    </row>
    <row r="89" spans="1:13" ht="20.45" customHeight="1" x14ac:dyDescent="0.15">
      <c r="A89" s="14"/>
      <c r="B89" s="27" t="s">
        <v>56</v>
      </c>
      <c r="C89" s="11" t="s">
        <v>110</v>
      </c>
      <c r="D89" s="11">
        <v>30</v>
      </c>
      <c r="E89" s="12"/>
      <c r="F89" s="12">
        <f>INT(F88*D89/100)</f>
        <v>2862</v>
      </c>
      <c r="G89" s="11"/>
      <c r="H89" s="22"/>
      <c r="I89" s="22"/>
      <c r="J89" s="12"/>
      <c r="K89" s="22"/>
      <c r="L89" s="20" t="s">
        <v>136</v>
      </c>
    </row>
    <row r="90" spans="1:13" ht="20.45" customHeight="1" x14ac:dyDescent="0.15">
      <c r="A90" s="14" t="s">
        <v>111</v>
      </c>
      <c r="B90" s="27" t="s">
        <v>57</v>
      </c>
      <c r="C90" s="11"/>
      <c r="D90" s="11"/>
      <c r="E90" s="12"/>
      <c r="F90" s="12">
        <f>SUM(F88:F89)</f>
        <v>12403</v>
      </c>
      <c r="G90" s="11"/>
      <c r="H90" s="22">
        <f>SUM(I90:K90)</f>
        <v>12403</v>
      </c>
      <c r="I90" s="22">
        <f>F90</f>
        <v>12403</v>
      </c>
      <c r="J90" s="12"/>
      <c r="K90" s="22"/>
      <c r="L90" s="20"/>
    </row>
    <row r="91" spans="1:13" ht="20.45" customHeight="1" x14ac:dyDescent="0.15">
      <c r="A91" s="14"/>
      <c r="B91" s="27"/>
      <c r="C91" s="11"/>
      <c r="D91" s="11"/>
      <c r="E91" s="12"/>
      <c r="F91" s="12"/>
      <c r="G91" s="11"/>
      <c r="H91" s="22"/>
      <c r="I91" s="22"/>
      <c r="J91" s="12"/>
      <c r="K91" s="22"/>
      <c r="L91" s="20"/>
    </row>
    <row r="92" spans="1:13" ht="20.45" customHeight="1" x14ac:dyDescent="0.15">
      <c r="A92" s="14" t="s">
        <v>10</v>
      </c>
      <c r="B92" s="27" t="s">
        <v>86</v>
      </c>
      <c r="C92" s="11" t="s">
        <v>114</v>
      </c>
      <c r="D92" s="11">
        <v>1</v>
      </c>
      <c r="E92" s="12">
        <f>'중기 기초자료'!D8</f>
        <v>36224</v>
      </c>
      <c r="F92" s="12">
        <f>INT(D92*E92)</f>
        <v>36224</v>
      </c>
      <c r="G92" s="11"/>
      <c r="H92" s="22"/>
      <c r="I92" s="22"/>
      <c r="J92" s="12"/>
      <c r="K92" s="22"/>
      <c r="L92" s="20" t="s">
        <v>134</v>
      </c>
    </row>
    <row r="93" spans="1:13" ht="20.45" customHeight="1" x14ac:dyDescent="0.15">
      <c r="A93" s="14"/>
      <c r="B93" s="27"/>
      <c r="C93" s="11"/>
      <c r="D93" s="11"/>
      <c r="E93" s="12"/>
      <c r="F93" s="12"/>
      <c r="G93" s="11"/>
      <c r="H93" s="22"/>
      <c r="I93" s="22"/>
      <c r="J93" s="12"/>
      <c r="K93" s="22"/>
      <c r="L93" s="20" t="s">
        <v>136</v>
      </c>
    </row>
    <row r="94" spans="1:13" ht="20.45" customHeight="1" x14ac:dyDescent="0.15">
      <c r="A94" s="14" t="s">
        <v>111</v>
      </c>
      <c r="B94" s="27" t="s">
        <v>57</v>
      </c>
      <c r="C94" s="11"/>
      <c r="D94" s="11"/>
      <c r="E94" s="12"/>
      <c r="F94" s="12">
        <f>SUM(F92:F93)</f>
        <v>36224</v>
      </c>
      <c r="G94" s="11"/>
      <c r="H94" s="22">
        <f>SUM(I94:K94)</f>
        <v>36224</v>
      </c>
      <c r="I94" s="22"/>
      <c r="J94" s="12">
        <f>F94</f>
        <v>36224</v>
      </c>
      <c r="K94" s="22"/>
      <c r="L94" s="20"/>
    </row>
    <row r="95" spans="1:13" ht="20.45" customHeight="1" x14ac:dyDescent="0.15">
      <c r="A95" s="14"/>
      <c r="B95" s="27"/>
      <c r="C95" s="11"/>
      <c r="D95" s="11"/>
      <c r="E95" s="12"/>
      <c r="F95" s="12"/>
      <c r="G95" s="11"/>
      <c r="H95" s="22"/>
      <c r="I95" s="22"/>
      <c r="J95" s="12"/>
      <c r="K95" s="22"/>
      <c r="L95" s="20"/>
    </row>
    <row r="96" spans="1:13" ht="20.45" customHeight="1" x14ac:dyDescent="0.15">
      <c r="A96" s="14" t="s">
        <v>5</v>
      </c>
      <c r="B96" s="27" t="s">
        <v>248</v>
      </c>
      <c r="C96" s="11" t="s">
        <v>51</v>
      </c>
      <c r="D96" s="11">
        <v>0.21129999999999999</v>
      </c>
      <c r="E96" s="12">
        <f>F86</f>
        <v>45845</v>
      </c>
      <c r="F96" s="12">
        <f>INT(D96*E96)</f>
        <v>9687</v>
      </c>
      <c r="G96" s="11"/>
      <c r="H96" s="22"/>
      <c r="I96" s="22"/>
      <c r="J96" s="12"/>
      <c r="K96" s="22"/>
      <c r="L96" s="20" t="s">
        <v>130</v>
      </c>
    </row>
    <row r="97" spans="1:13" ht="20.45" customHeight="1" x14ac:dyDescent="0.15">
      <c r="A97" s="14"/>
      <c r="B97" s="27"/>
      <c r="C97" s="11"/>
      <c r="D97" s="11"/>
      <c r="E97" s="12"/>
      <c r="F97" s="12"/>
      <c r="G97" s="11"/>
      <c r="H97" s="22"/>
      <c r="I97" s="22"/>
      <c r="J97" s="12"/>
      <c r="K97" s="22"/>
      <c r="L97" s="20" t="s">
        <v>132</v>
      </c>
    </row>
    <row r="98" spans="1:13" ht="20.45" customHeight="1" x14ac:dyDescent="0.15">
      <c r="A98" s="14" t="s">
        <v>111</v>
      </c>
      <c r="B98" s="27" t="s">
        <v>57</v>
      </c>
      <c r="C98" s="11"/>
      <c r="D98" s="11"/>
      <c r="E98" s="12"/>
      <c r="F98" s="12">
        <f>SUM(F96:F97)</f>
        <v>9687</v>
      </c>
      <c r="G98" s="11"/>
      <c r="H98" s="22">
        <f>SUM(I98:K98)</f>
        <v>9687</v>
      </c>
      <c r="I98" s="22"/>
      <c r="J98" s="12"/>
      <c r="K98" s="22">
        <f>F98</f>
        <v>9687</v>
      </c>
      <c r="L98" s="20"/>
    </row>
    <row r="99" spans="1:13" ht="20.45" customHeight="1" x14ac:dyDescent="0.15">
      <c r="A99" s="15"/>
      <c r="B99" s="28"/>
      <c r="C99" s="16"/>
      <c r="D99" s="16"/>
      <c r="E99" s="24"/>
      <c r="F99" s="24"/>
      <c r="G99" s="16"/>
      <c r="H99" s="23"/>
      <c r="I99" s="23"/>
      <c r="J99" s="24"/>
      <c r="K99" s="23"/>
      <c r="L99" s="21"/>
    </row>
    <row r="100" spans="1:13" ht="20.45" customHeight="1" x14ac:dyDescent="0.15">
      <c r="A100" s="17" t="s">
        <v>67</v>
      </c>
      <c r="B100" s="26" t="s">
        <v>200</v>
      </c>
      <c r="C100" s="18" t="s">
        <v>68</v>
      </c>
      <c r="D100" s="18" t="s">
        <v>250</v>
      </c>
      <c r="E100" s="19" t="s">
        <v>17</v>
      </c>
      <c r="F100" s="19">
        <v>25316</v>
      </c>
      <c r="G100" s="18" t="s">
        <v>66</v>
      </c>
      <c r="H100" s="6">
        <f>SUM(H101:H113)</f>
        <v>54940</v>
      </c>
      <c r="I100" s="6">
        <f>SUM(I101:I113)</f>
        <v>11205</v>
      </c>
      <c r="J100" s="6">
        <f>SUM(J101:J113)</f>
        <v>36224</v>
      </c>
      <c r="K100" s="6">
        <f>SUM(K101:K113)</f>
        <v>7511</v>
      </c>
      <c r="L100" s="5"/>
    </row>
    <row r="101" spans="1:13" ht="20.45" customHeight="1" x14ac:dyDescent="0.15">
      <c r="A101" s="14" t="s">
        <v>69</v>
      </c>
      <c r="B101" s="27"/>
      <c r="C101" s="11" t="s">
        <v>70</v>
      </c>
      <c r="D101" s="11" t="s">
        <v>71</v>
      </c>
      <c r="E101" s="12" t="s">
        <v>72</v>
      </c>
      <c r="F101" s="12" t="s">
        <v>73</v>
      </c>
      <c r="G101" s="11"/>
      <c r="H101" s="22"/>
      <c r="I101" s="22"/>
      <c r="J101" s="12"/>
      <c r="K101" s="22"/>
      <c r="L101" s="20"/>
    </row>
    <row r="102" spans="1:13" ht="20.45" customHeight="1" x14ac:dyDescent="0.15">
      <c r="A102" s="14" t="s">
        <v>74</v>
      </c>
      <c r="B102" s="27" t="s">
        <v>75</v>
      </c>
      <c r="C102" s="11" t="s">
        <v>76</v>
      </c>
      <c r="D102" s="11">
        <v>8</v>
      </c>
      <c r="E102" s="12">
        <f>'중기 기초자료'!D5</f>
        <v>1015</v>
      </c>
      <c r="F102" s="12">
        <f>INT(D102*E102)</f>
        <v>8120</v>
      </c>
      <c r="G102" s="11"/>
      <c r="H102" s="22"/>
      <c r="I102" s="22"/>
      <c r="J102" s="12"/>
      <c r="K102" s="22"/>
      <c r="L102" s="20" t="s">
        <v>138</v>
      </c>
      <c r="M102" s="1" t="s">
        <v>126</v>
      </c>
    </row>
    <row r="103" spans="1:13" ht="20.45" customHeight="1" x14ac:dyDescent="0.15">
      <c r="A103" s="14"/>
      <c r="B103" s="27" t="s">
        <v>77</v>
      </c>
      <c r="C103" s="11" t="s">
        <v>78</v>
      </c>
      <c r="D103" s="11">
        <v>38</v>
      </c>
      <c r="E103" s="12"/>
      <c r="F103" s="12">
        <f>INT(F102*D103/100)</f>
        <v>3085</v>
      </c>
      <c r="G103" s="11"/>
      <c r="H103" s="22"/>
      <c r="I103" s="22"/>
      <c r="J103" s="12"/>
      <c r="K103" s="22"/>
      <c r="L103" s="20" t="s">
        <v>137</v>
      </c>
    </row>
    <row r="104" spans="1:13" ht="20.45" customHeight="1" x14ac:dyDescent="0.15">
      <c r="A104" s="14" t="s">
        <v>63</v>
      </c>
      <c r="B104" s="27" t="s">
        <v>64</v>
      </c>
      <c r="C104" s="11"/>
      <c r="D104" s="11"/>
      <c r="E104" s="12"/>
      <c r="F104" s="12">
        <f>SUM(F102:F103)</f>
        <v>11205</v>
      </c>
      <c r="G104" s="11"/>
      <c r="H104" s="22">
        <f>SUM(I104:K104)</f>
        <v>11205</v>
      </c>
      <c r="I104" s="22">
        <f>F104</f>
        <v>11205</v>
      </c>
      <c r="J104" s="12"/>
      <c r="K104" s="22"/>
      <c r="L104" s="20"/>
    </row>
    <row r="105" spans="1:13" ht="20.45" customHeight="1" x14ac:dyDescent="0.15">
      <c r="A105" s="14"/>
      <c r="B105" s="27"/>
      <c r="C105" s="11"/>
      <c r="D105" s="11"/>
      <c r="E105" s="12"/>
      <c r="F105" s="12"/>
      <c r="G105" s="11"/>
      <c r="H105" s="22"/>
      <c r="I105" s="22"/>
      <c r="J105" s="12"/>
      <c r="K105" s="22"/>
      <c r="L105" s="20"/>
    </row>
    <row r="106" spans="1:13" ht="20.45" customHeight="1" x14ac:dyDescent="0.15">
      <c r="A106" s="14" t="s">
        <v>79</v>
      </c>
      <c r="B106" s="27" t="s">
        <v>201</v>
      </c>
      <c r="C106" s="11" t="s">
        <v>62</v>
      </c>
      <c r="D106" s="11">
        <v>1</v>
      </c>
      <c r="E106" s="12">
        <f>'중기 기초자료'!D8</f>
        <v>36224</v>
      </c>
      <c r="F106" s="12">
        <f>INT(D106*E106)</f>
        <v>36224</v>
      </c>
      <c r="G106" s="11"/>
      <c r="H106" s="22"/>
      <c r="I106" s="22"/>
      <c r="J106" s="12"/>
      <c r="K106" s="22"/>
      <c r="L106" s="20" t="s">
        <v>138</v>
      </c>
    </row>
    <row r="107" spans="1:13" ht="20.45" customHeight="1" x14ac:dyDescent="0.15">
      <c r="A107" s="14"/>
      <c r="B107" s="27"/>
      <c r="C107" s="11"/>
      <c r="D107" s="11"/>
      <c r="E107" s="12"/>
      <c r="F107" s="12"/>
      <c r="G107" s="11"/>
      <c r="H107" s="22"/>
      <c r="I107" s="22"/>
      <c r="J107" s="12"/>
      <c r="K107" s="22"/>
      <c r="L107" s="20" t="s">
        <v>137</v>
      </c>
    </row>
    <row r="108" spans="1:13" ht="20.45" customHeight="1" x14ac:dyDescent="0.15">
      <c r="A108" s="14" t="s">
        <v>63</v>
      </c>
      <c r="B108" s="27" t="s">
        <v>64</v>
      </c>
      <c r="C108" s="11"/>
      <c r="D108" s="11"/>
      <c r="E108" s="12"/>
      <c r="F108" s="12">
        <f>SUM(F106:F107)</f>
        <v>36224</v>
      </c>
      <c r="G108" s="11"/>
      <c r="H108" s="22">
        <f>SUM(I108:K108)</f>
        <v>36224</v>
      </c>
      <c r="I108" s="22"/>
      <c r="J108" s="12">
        <f>F108</f>
        <v>36224</v>
      </c>
      <c r="K108" s="22"/>
      <c r="L108" s="20"/>
    </row>
    <row r="109" spans="1:13" ht="20.45" customHeight="1" x14ac:dyDescent="0.15">
      <c r="A109" s="14"/>
      <c r="B109" s="27"/>
      <c r="C109" s="11"/>
      <c r="D109" s="11"/>
      <c r="E109" s="12"/>
      <c r="F109" s="12"/>
      <c r="G109" s="11"/>
      <c r="H109" s="22"/>
      <c r="I109" s="22"/>
      <c r="J109" s="12"/>
      <c r="K109" s="22"/>
      <c r="L109" s="20"/>
    </row>
    <row r="110" spans="1:13" ht="20.45" customHeight="1" x14ac:dyDescent="0.15">
      <c r="A110" s="14" t="s">
        <v>65</v>
      </c>
      <c r="B110" s="27" t="s">
        <v>202</v>
      </c>
      <c r="C110" s="11" t="s">
        <v>66</v>
      </c>
      <c r="D110" s="11">
        <v>0.29670000000000002</v>
      </c>
      <c r="E110" s="12">
        <f>F100</f>
        <v>25316</v>
      </c>
      <c r="F110" s="12">
        <f>INT(D110*E110)</f>
        <v>7511</v>
      </c>
      <c r="G110" s="11"/>
      <c r="H110" s="22"/>
      <c r="I110" s="22"/>
      <c r="J110" s="12"/>
      <c r="K110" s="22"/>
      <c r="L110" s="20" t="s">
        <v>130</v>
      </c>
    </row>
    <row r="111" spans="1:13" ht="20.45" customHeight="1" x14ac:dyDescent="0.15">
      <c r="A111" s="14"/>
      <c r="B111" s="27"/>
      <c r="C111" s="11"/>
      <c r="D111" s="11"/>
      <c r="E111" s="12"/>
      <c r="F111" s="12"/>
      <c r="G111" s="11"/>
      <c r="H111" s="22"/>
      <c r="I111" s="22"/>
      <c r="J111" s="12"/>
      <c r="K111" s="22"/>
      <c r="L111" s="20" t="s">
        <v>132</v>
      </c>
    </row>
    <row r="112" spans="1:13" ht="20.45" customHeight="1" x14ac:dyDescent="0.15">
      <c r="A112" s="14" t="s">
        <v>63</v>
      </c>
      <c r="B112" s="27" t="s">
        <v>64</v>
      </c>
      <c r="C112" s="11"/>
      <c r="D112" s="11"/>
      <c r="E112" s="12"/>
      <c r="F112" s="12">
        <f>SUM(F110:F111)</f>
        <v>7511</v>
      </c>
      <c r="G112" s="11"/>
      <c r="H112" s="22">
        <f>SUM(I112:K112)</f>
        <v>7511</v>
      </c>
      <c r="I112" s="22"/>
      <c r="J112" s="12"/>
      <c r="K112" s="22">
        <f>F112</f>
        <v>7511</v>
      </c>
      <c r="L112" s="20"/>
    </row>
    <row r="113" spans="1:12" ht="20.45" customHeight="1" x14ac:dyDescent="0.15">
      <c r="A113" s="14"/>
      <c r="B113" s="27"/>
      <c r="C113" s="11"/>
      <c r="D113" s="11"/>
      <c r="E113" s="12"/>
      <c r="F113" s="12"/>
      <c r="G113" s="11"/>
      <c r="H113" s="22"/>
      <c r="I113" s="22"/>
      <c r="J113" s="12"/>
      <c r="K113" s="22"/>
      <c r="L113" s="20"/>
    </row>
    <row r="114" spans="1:12" ht="20.45" customHeight="1" x14ac:dyDescent="0.15">
      <c r="A114" s="15"/>
      <c r="B114" s="28"/>
      <c r="C114" s="16"/>
      <c r="D114" s="16"/>
      <c r="E114" s="24"/>
      <c r="F114" s="24"/>
      <c r="G114" s="16"/>
      <c r="H114" s="23"/>
      <c r="I114" s="23"/>
      <c r="J114" s="24"/>
      <c r="K114" s="23"/>
      <c r="L114" s="21"/>
    </row>
  </sheetData>
  <mergeCells count="1">
    <mergeCell ref="A1:G1"/>
  </mergeCells>
  <phoneticPr fontId="3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3" orientation="landscape" r:id="rId1"/>
  <headerFooter alignWithMargins="0"/>
  <rowBreaks count="2" manualBreakCount="2">
    <brk id="29" max="11" man="1"/>
    <brk id="71" max="11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view="pageBreakPreview" zoomScale="85" zoomScaleSheetLayoutView="85" workbookViewId="0">
      <selection activeCell="D8" sqref="D8"/>
    </sheetView>
  </sheetViews>
  <sheetFormatPr defaultColWidth="8.88671875" defaultRowHeight="13.5" x14ac:dyDescent="0.15"/>
  <cols>
    <col min="1" max="1" width="16.5546875" style="3" customWidth="1"/>
    <col min="2" max="2" width="15.77734375" style="3" customWidth="1"/>
    <col min="3" max="3" width="8.77734375" style="3" customWidth="1"/>
    <col min="4" max="4" width="15.77734375" style="3" customWidth="1"/>
    <col min="5" max="5" width="8.109375" style="3" customWidth="1"/>
    <col min="6" max="6" width="2.5546875" style="3" customWidth="1"/>
    <col min="7" max="16384" width="8.88671875" style="3"/>
  </cols>
  <sheetData>
    <row r="1" spans="1:6" ht="24.95" customHeight="1" x14ac:dyDescent="0.15">
      <c r="A1" s="99" t="s">
        <v>189</v>
      </c>
      <c r="B1" s="99"/>
      <c r="C1" s="99"/>
      <c r="D1" s="99"/>
      <c r="E1" s="99"/>
    </row>
    <row r="2" spans="1:6" ht="21" customHeight="1" x14ac:dyDescent="0.15"/>
    <row r="3" spans="1:6" ht="21" customHeight="1" x14ac:dyDescent="0.15">
      <c r="A3" s="108" t="s">
        <v>4</v>
      </c>
      <c r="B3" s="108"/>
      <c r="C3" s="64" t="s">
        <v>0</v>
      </c>
      <c r="D3" s="64" t="s">
        <v>8</v>
      </c>
      <c r="E3" s="64" t="s">
        <v>1</v>
      </c>
      <c r="F3" s="8"/>
    </row>
    <row r="4" spans="1:6" ht="21" customHeight="1" x14ac:dyDescent="0.15">
      <c r="A4" s="108" t="s">
        <v>81</v>
      </c>
      <c r="B4" s="64" t="s">
        <v>60</v>
      </c>
      <c r="C4" s="64" t="s">
        <v>42</v>
      </c>
      <c r="D4" s="4">
        <f>자재조서!D10</f>
        <v>1207</v>
      </c>
      <c r="E4" s="64"/>
      <c r="F4" s="8"/>
    </row>
    <row r="5" spans="1:6" ht="21" customHeight="1" x14ac:dyDescent="0.15">
      <c r="A5" s="108"/>
      <c r="B5" s="64" t="s">
        <v>82</v>
      </c>
      <c r="C5" s="64" t="s">
        <v>42</v>
      </c>
      <c r="D5" s="4">
        <f>자재조서!D11</f>
        <v>1015</v>
      </c>
      <c r="E5" s="64"/>
      <c r="F5" s="8"/>
    </row>
    <row r="6" spans="1:6" ht="21" customHeight="1" x14ac:dyDescent="0.15">
      <c r="A6" s="109" t="s">
        <v>83</v>
      </c>
      <c r="B6" s="64" t="s">
        <v>84</v>
      </c>
      <c r="C6" s="64" t="s">
        <v>85</v>
      </c>
      <c r="D6" s="4">
        <f>INT(시중노임단가!G4*'중기 기초자료'!B13)</f>
        <v>33797</v>
      </c>
      <c r="E6" s="64"/>
      <c r="F6" s="8"/>
    </row>
    <row r="7" spans="1:6" ht="21" customHeight="1" x14ac:dyDescent="0.15">
      <c r="A7" s="110"/>
      <c r="B7" s="64" t="s">
        <v>58</v>
      </c>
      <c r="C7" s="64" t="s">
        <v>85</v>
      </c>
      <c r="D7" s="4">
        <f>INT(시중노임단가!G5*'중기 기초자료'!B13)</f>
        <v>44299</v>
      </c>
      <c r="E7" s="64"/>
      <c r="F7" s="8"/>
    </row>
    <row r="8" spans="1:6" ht="21" customHeight="1" x14ac:dyDescent="0.15">
      <c r="A8" s="110"/>
      <c r="B8" s="64" t="s">
        <v>86</v>
      </c>
      <c r="C8" s="64" t="s">
        <v>85</v>
      </c>
      <c r="D8" s="4">
        <f>INT(시중노임단가!G6*'중기 기초자료'!B13)</f>
        <v>36224</v>
      </c>
      <c r="E8" s="64"/>
      <c r="F8" s="8"/>
    </row>
    <row r="9" spans="1:6" ht="21" customHeight="1" x14ac:dyDescent="0.15">
      <c r="A9" s="111"/>
      <c r="B9" s="64" t="s">
        <v>61</v>
      </c>
      <c r="C9" s="64" t="s">
        <v>85</v>
      </c>
      <c r="D9" s="4">
        <f>INT(시중노임단가!G7*'중기 기초자료'!B13)</f>
        <v>28571</v>
      </c>
      <c r="E9" s="64"/>
      <c r="F9" s="8"/>
    </row>
    <row r="10" spans="1:6" ht="21" customHeight="1" x14ac:dyDescent="0.15">
      <c r="A10" s="64" t="s">
        <v>87</v>
      </c>
      <c r="B10" s="64" t="s">
        <v>88</v>
      </c>
      <c r="C10" s="64" t="s">
        <v>89</v>
      </c>
      <c r="D10" s="4">
        <f>B23</f>
        <v>1088</v>
      </c>
      <c r="E10" s="64"/>
      <c r="F10" s="8"/>
    </row>
    <row r="11" spans="1:6" ht="21" customHeight="1" x14ac:dyDescent="0.15">
      <c r="F11" s="8"/>
    </row>
    <row r="12" spans="1:6" ht="21" customHeight="1" x14ac:dyDescent="0.15">
      <c r="A12" s="8"/>
      <c r="B12" s="8"/>
      <c r="C12" s="8"/>
      <c r="D12" s="8"/>
      <c r="E12" s="8"/>
      <c r="F12" s="8"/>
    </row>
    <row r="13" spans="1:6" ht="21" customHeight="1" x14ac:dyDescent="0.15">
      <c r="A13" s="8" t="s">
        <v>90</v>
      </c>
      <c r="B13" s="9">
        <f>25/20*16/12*1/8</f>
        <v>0.20833333333333334</v>
      </c>
      <c r="C13" s="8"/>
      <c r="D13" s="8"/>
      <c r="E13" s="8"/>
      <c r="F13" s="8"/>
    </row>
    <row r="14" spans="1:6" ht="21" customHeight="1" x14ac:dyDescent="0.15">
      <c r="A14" s="8" t="s">
        <v>98</v>
      </c>
      <c r="B14" s="8"/>
      <c r="C14" s="8"/>
      <c r="D14" s="8"/>
      <c r="E14" s="8"/>
      <c r="F14" s="8"/>
    </row>
    <row r="15" spans="1:6" ht="21" customHeight="1" x14ac:dyDescent="0.15">
      <c r="A15" s="8"/>
      <c r="B15" s="8"/>
      <c r="C15" s="8"/>
      <c r="D15" s="8"/>
      <c r="E15" s="8"/>
      <c r="F15" s="8"/>
    </row>
    <row r="16" spans="1:6" ht="21" customHeight="1" x14ac:dyDescent="0.15">
      <c r="A16" s="8" t="s">
        <v>91</v>
      </c>
      <c r="B16" s="8"/>
      <c r="C16" s="8"/>
      <c r="D16" s="8"/>
      <c r="E16" s="8"/>
      <c r="F16" s="8"/>
    </row>
    <row r="17" spans="1:6" ht="21" customHeight="1" x14ac:dyDescent="0.15">
      <c r="A17" s="8" t="s">
        <v>92</v>
      </c>
      <c r="B17" s="8" t="s">
        <v>93</v>
      </c>
      <c r="C17" s="8"/>
      <c r="D17" s="8"/>
      <c r="E17" s="8"/>
      <c r="F17" s="8"/>
    </row>
    <row r="18" spans="1:6" ht="21" customHeight="1" x14ac:dyDescent="0.15">
      <c r="A18" s="8" t="s">
        <v>94</v>
      </c>
      <c r="B18" s="8" t="s">
        <v>95</v>
      </c>
      <c r="C18" s="8"/>
      <c r="D18" s="8"/>
      <c r="E18" s="8"/>
      <c r="F18" s="8"/>
    </row>
    <row r="19" spans="1:6" ht="21" customHeight="1" x14ac:dyDescent="0.15">
      <c r="A19" s="8" t="s">
        <v>96</v>
      </c>
      <c r="B19" s="8" t="s">
        <v>97</v>
      </c>
      <c r="C19" s="8"/>
      <c r="D19" s="8"/>
      <c r="E19" s="8"/>
      <c r="F19" s="8"/>
    </row>
    <row r="20" spans="1:6" ht="21" customHeight="1" x14ac:dyDescent="0.15">
      <c r="A20" s="8" t="s">
        <v>143</v>
      </c>
      <c r="B20" s="8" t="s">
        <v>144</v>
      </c>
      <c r="C20" s="8"/>
      <c r="D20" s="8"/>
      <c r="E20" s="8"/>
      <c r="F20" s="8"/>
    </row>
    <row r="21" spans="1:6" ht="21" customHeight="1" x14ac:dyDescent="0.15">
      <c r="A21" s="8" t="s">
        <v>145</v>
      </c>
      <c r="B21" s="8" t="s">
        <v>146</v>
      </c>
      <c r="C21" s="8"/>
      <c r="D21" s="8"/>
      <c r="E21" s="8"/>
      <c r="F21" s="8"/>
    </row>
    <row r="22" spans="1:6" ht="21" customHeight="1" x14ac:dyDescent="0.15">
      <c r="A22" s="8"/>
      <c r="B22" s="8"/>
      <c r="C22" s="8"/>
      <c r="D22" s="8"/>
      <c r="E22" s="8"/>
      <c r="F22" s="8"/>
    </row>
    <row r="23" spans="1:6" ht="21" customHeight="1" x14ac:dyDescent="0.15">
      <c r="A23" s="8" t="s">
        <v>147</v>
      </c>
      <c r="B23" s="31">
        <v>1088</v>
      </c>
      <c r="C23" s="8" t="s">
        <v>148</v>
      </c>
      <c r="D23" s="8" t="s">
        <v>149</v>
      </c>
      <c r="E23" s="8"/>
      <c r="F23" s="8"/>
    </row>
    <row r="24" spans="1:6" ht="21" customHeight="1" x14ac:dyDescent="0.15">
      <c r="A24" s="8"/>
      <c r="B24" s="8"/>
      <c r="C24" s="8"/>
      <c r="D24" s="8"/>
      <c r="E24" s="8"/>
      <c r="F24" s="8"/>
    </row>
    <row r="25" spans="1:6" ht="21" customHeight="1" x14ac:dyDescent="0.15">
      <c r="A25" s="8"/>
      <c r="B25" s="8"/>
      <c r="C25" s="8"/>
      <c r="D25" s="8"/>
      <c r="E25" s="8"/>
      <c r="F25" s="8"/>
    </row>
    <row r="26" spans="1:6" ht="21" customHeight="1" x14ac:dyDescent="0.15">
      <c r="A26" s="8"/>
      <c r="B26" s="8"/>
      <c r="C26" s="8"/>
      <c r="D26" s="8"/>
      <c r="E26" s="8"/>
      <c r="F26" s="8"/>
    </row>
    <row r="27" spans="1:6" ht="21" customHeight="1" x14ac:dyDescent="0.15">
      <c r="A27" s="8"/>
      <c r="B27" s="8"/>
      <c r="C27" s="8"/>
      <c r="D27" s="8"/>
      <c r="E27" s="8"/>
      <c r="F27" s="8"/>
    </row>
    <row r="28" spans="1:6" ht="21" customHeight="1" x14ac:dyDescent="0.15">
      <c r="A28" s="8"/>
      <c r="B28" s="8"/>
      <c r="C28" s="8"/>
      <c r="D28" s="8"/>
      <c r="E28" s="8"/>
      <c r="F28" s="8"/>
    </row>
    <row r="29" spans="1:6" ht="18" customHeight="1" x14ac:dyDescent="0.15"/>
    <row r="30" spans="1:6" ht="18" customHeight="1" x14ac:dyDescent="0.15"/>
    <row r="31" spans="1:6" ht="18" customHeight="1" x14ac:dyDescent="0.15"/>
    <row r="32" spans="1:6" ht="18" customHeight="1" x14ac:dyDescent="0.15"/>
    <row r="33" ht="18" customHeight="1" x14ac:dyDescent="0.15"/>
    <row r="34" ht="18" customHeight="1" x14ac:dyDescent="0.15"/>
    <row r="35" ht="18" customHeight="1" x14ac:dyDescent="0.15"/>
    <row r="36" ht="18" customHeight="1" x14ac:dyDescent="0.15"/>
    <row r="37" ht="18" customHeight="1" x14ac:dyDescent="0.15"/>
    <row r="38" ht="18" customHeight="1" x14ac:dyDescent="0.15"/>
    <row r="39" ht="18" customHeight="1" x14ac:dyDescent="0.15"/>
    <row r="40" ht="18" customHeight="1" x14ac:dyDescent="0.15"/>
    <row r="41" ht="18" customHeight="1" x14ac:dyDescent="0.15"/>
    <row r="42" ht="18" customHeight="1" x14ac:dyDescent="0.15"/>
    <row r="43" ht="24.95" customHeight="1" x14ac:dyDescent="0.15"/>
    <row r="44" ht="17.100000000000001" customHeight="1" x14ac:dyDescent="0.15"/>
    <row r="45" ht="17.100000000000001" customHeight="1" x14ac:dyDescent="0.15"/>
    <row r="46" ht="17.100000000000001" customHeight="1" x14ac:dyDescent="0.15"/>
    <row r="47" ht="20.100000000000001" customHeight="1" x14ac:dyDescent="0.15"/>
    <row r="48" ht="17.100000000000001" customHeight="1" x14ac:dyDescent="0.15"/>
    <row r="49" ht="17.100000000000001" customHeight="1" x14ac:dyDescent="0.15"/>
    <row r="50" ht="17.100000000000001" customHeight="1" x14ac:dyDescent="0.15"/>
  </sheetData>
  <mergeCells count="4">
    <mergeCell ref="A1:E1"/>
    <mergeCell ref="A3:B3"/>
    <mergeCell ref="A4:A5"/>
    <mergeCell ref="A6:A9"/>
  </mergeCells>
  <phoneticPr fontId="12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14"/>
  <sheetViews>
    <sheetView view="pageBreakPreview" zoomScale="85" zoomScaleSheetLayoutView="85" workbookViewId="0">
      <selection activeCell="Q11" sqref="Q11"/>
    </sheetView>
  </sheetViews>
  <sheetFormatPr defaultRowHeight="13.5" x14ac:dyDescent="0.15"/>
  <cols>
    <col min="1" max="1" width="20.109375" customWidth="1"/>
    <col min="2" max="2" width="18.77734375" customWidth="1"/>
    <col min="3" max="3" width="6.77734375" customWidth="1"/>
    <col min="4" max="5" width="12.77734375" customWidth="1"/>
    <col min="6" max="6" width="7.77734375" customWidth="1"/>
    <col min="7" max="7" width="12.77734375" customWidth="1"/>
    <col min="8" max="8" width="7.77734375" customWidth="1"/>
    <col min="9" max="9" width="12.77734375" customWidth="1"/>
    <col min="10" max="10" width="7.77734375" customWidth="1"/>
    <col min="11" max="11" width="11.21875" customWidth="1"/>
    <col min="12" max="12" width="8.6640625" customWidth="1"/>
  </cols>
  <sheetData>
    <row r="1" spans="1:12" ht="24.95" customHeight="1" x14ac:dyDescent="0.15">
      <c r="A1" s="99" t="s">
        <v>190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</row>
    <row r="2" spans="1:12" ht="16.149999999999999" customHeight="1" x14ac:dyDescent="0.15">
      <c r="A2" s="100" t="s">
        <v>192</v>
      </c>
      <c r="B2" s="100" t="s">
        <v>3</v>
      </c>
      <c r="C2" s="100" t="s">
        <v>0</v>
      </c>
      <c r="D2" s="100" t="s">
        <v>193</v>
      </c>
      <c r="E2" s="100" t="s">
        <v>194</v>
      </c>
      <c r="F2" s="100"/>
      <c r="G2" s="100" t="s">
        <v>16</v>
      </c>
      <c r="H2" s="100"/>
      <c r="I2" s="100" t="s">
        <v>195</v>
      </c>
      <c r="J2" s="100"/>
      <c r="K2" s="70" t="s">
        <v>197</v>
      </c>
      <c r="L2" s="100" t="s">
        <v>1</v>
      </c>
    </row>
    <row r="3" spans="1:12" ht="16.149999999999999" customHeight="1" x14ac:dyDescent="0.15">
      <c r="A3" s="100"/>
      <c r="B3" s="100"/>
      <c r="C3" s="100"/>
      <c r="D3" s="100"/>
      <c r="E3" s="70" t="s">
        <v>7</v>
      </c>
      <c r="F3" s="70" t="s">
        <v>196</v>
      </c>
      <c r="G3" s="70" t="s">
        <v>7</v>
      </c>
      <c r="H3" s="70" t="s">
        <v>196</v>
      </c>
      <c r="I3" s="70" t="s">
        <v>7</v>
      </c>
      <c r="J3" s="70" t="s">
        <v>196</v>
      </c>
      <c r="K3" s="70" t="s">
        <v>7</v>
      </c>
      <c r="L3" s="100"/>
    </row>
    <row r="4" spans="1:12" ht="16.149999999999999" customHeight="1" x14ac:dyDescent="0.15">
      <c r="A4" s="2" t="s">
        <v>204</v>
      </c>
      <c r="B4" s="2" t="s">
        <v>205</v>
      </c>
      <c r="C4" s="2" t="s">
        <v>206</v>
      </c>
      <c r="D4" s="4">
        <f>MIN(E4,G4,I4)</f>
        <v>18000</v>
      </c>
      <c r="E4" s="4">
        <v>18000</v>
      </c>
      <c r="F4" s="2">
        <v>391</v>
      </c>
      <c r="G4" s="4"/>
      <c r="H4" s="2"/>
      <c r="I4" s="4">
        <v>18000</v>
      </c>
      <c r="J4" s="76" t="s">
        <v>207</v>
      </c>
      <c r="K4" s="4"/>
      <c r="L4" s="2"/>
    </row>
    <row r="5" spans="1:12" ht="16.149999999999999" customHeight="1" x14ac:dyDescent="0.15">
      <c r="A5" s="2" t="s">
        <v>221</v>
      </c>
      <c r="B5" s="2" t="s">
        <v>223</v>
      </c>
      <c r="C5" s="2" t="s">
        <v>231</v>
      </c>
      <c r="D5" s="4">
        <f t="shared" ref="D5:D7" si="0">MIN(E5,G5,I5)</f>
        <v>150</v>
      </c>
      <c r="E5" s="4">
        <v>150</v>
      </c>
      <c r="F5" s="2">
        <v>391</v>
      </c>
      <c r="G5" s="4"/>
      <c r="H5" s="2"/>
      <c r="I5" s="4">
        <v>150</v>
      </c>
      <c r="J5" s="2" t="s">
        <v>207</v>
      </c>
      <c r="K5" s="4"/>
      <c r="L5" s="2"/>
    </row>
    <row r="6" spans="1:12" ht="16.149999999999999" customHeight="1" x14ac:dyDescent="0.15">
      <c r="A6" s="2" t="s">
        <v>222</v>
      </c>
      <c r="B6" s="2" t="s">
        <v>224</v>
      </c>
      <c r="C6" s="81" t="s">
        <v>233</v>
      </c>
      <c r="D6" s="4">
        <f t="shared" si="0"/>
        <v>40000</v>
      </c>
      <c r="E6" s="4">
        <v>40000</v>
      </c>
      <c r="F6" s="2">
        <v>391</v>
      </c>
      <c r="G6" s="4"/>
      <c r="H6" s="2"/>
      <c r="I6" s="4">
        <v>40000</v>
      </c>
      <c r="J6" s="76" t="s">
        <v>207</v>
      </c>
      <c r="K6" s="4"/>
      <c r="L6" s="2"/>
    </row>
    <row r="7" spans="1:12" ht="16.149999999999999" customHeight="1" x14ac:dyDescent="0.15">
      <c r="A7" s="77" t="s">
        <v>225</v>
      </c>
      <c r="B7" s="77" t="s">
        <v>226</v>
      </c>
      <c r="C7" s="77" t="s">
        <v>234</v>
      </c>
      <c r="D7" s="4">
        <f t="shared" si="0"/>
        <v>25000</v>
      </c>
      <c r="E7" s="4">
        <v>25000</v>
      </c>
      <c r="F7" s="77">
        <v>391</v>
      </c>
      <c r="G7" s="4"/>
      <c r="H7" s="77"/>
      <c r="I7" s="4">
        <v>25000</v>
      </c>
      <c r="J7" s="77" t="s">
        <v>207</v>
      </c>
      <c r="K7" s="4"/>
      <c r="L7" s="77"/>
    </row>
    <row r="8" spans="1:12" ht="16.149999999999999" customHeight="1" x14ac:dyDescent="0.15">
      <c r="A8" s="77" t="s">
        <v>227</v>
      </c>
      <c r="B8" s="77" t="s">
        <v>228</v>
      </c>
      <c r="C8" s="77" t="s">
        <v>232</v>
      </c>
      <c r="D8" s="4">
        <f>MIN(E8,G8,I8,K8)</f>
        <v>1500</v>
      </c>
      <c r="E8" s="4"/>
      <c r="F8" s="77"/>
      <c r="G8" s="4"/>
      <c r="H8" s="77"/>
      <c r="I8" s="4"/>
      <c r="J8" s="77"/>
      <c r="K8" s="4">
        <v>1500</v>
      </c>
      <c r="L8" s="77"/>
    </row>
    <row r="9" spans="1:12" ht="16.149999999999999" customHeight="1" x14ac:dyDescent="0.15">
      <c r="A9" s="77" t="s">
        <v>229</v>
      </c>
      <c r="B9" s="77" t="s">
        <v>230</v>
      </c>
      <c r="C9" s="77" t="s">
        <v>232</v>
      </c>
      <c r="D9" s="4">
        <f>MIN(E9,G9,I9,K9)</f>
        <v>2500</v>
      </c>
      <c r="E9" s="4"/>
      <c r="F9" s="77"/>
      <c r="G9" s="4"/>
      <c r="H9" s="77"/>
      <c r="I9" s="4"/>
      <c r="J9" s="77"/>
      <c r="K9" s="4">
        <v>2500</v>
      </c>
      <c r="L9" s="77"/>
    </row>
    <row r="10" spans="1:12" ht="16.149999999999999" customHeight="1" x14ac:dyDescent="0.15">
      <c r="A10" s="2" t="s">
        <v>19</v>
      </c>
      <c r="B10" s="2"/>
      <c r="C10" s="2" t="s">
        <v>18</v>
      </c>
      <c r="D10" s="4">
        <v>1207</v>
      </c>
      <c r="E10" s="4"/>
      <c r="F10" s="2"/>
      <c r="G10" s="4"/>
      <c r="H10" s="2"/>
      <c r="I10" s="4"/>
      <c r="J10" s="2"/>
      <c r="K10" s="4"/>
      <c r="L10" s="58" t="s">
        <v>163</v>
      </c>
    </row>
    <row r="11" spans="1:12" ht="16.149999999999999" customHeight="1" x14ac:dyDescent="0.15">
      <c r="A11" s="85" t="s">
        <v>20</v>
      </c>
      <c r="B11" s="85"/>
      <c r="C11" s="85" t="s">
        <v>18</v>
      </c>
      <c r="D11" s="4">
        <v>1015</v>
      </c>
      <c r="E11" s="4"/>
      <c r="F11" s="85"/>
      <c r="G11" s="4"/>
      <c r="H11" s="85"/>
      <c r="I11" s="4"/>
      <c r="J11" s="85"/>
      <c r="K11" s="4"/>
      <c r="L11" s="58" t="s">
        <v>163</v>
      </c>
    </row>
    <row r="12" spans="1:12" ht="16.149999999999999" customHeight="1" x14ac:dyDescent="0.15">
      <c r="A12" s="85" t="s">
        <v>286</v>
      </c>
      <c r="B12" s="85" t="s">
        <v>287</v>
      </c>
      <c r="C12" s="85" t="s">
        <v>290</v>
      </c>
      <c r="D12" s="4">
        <f>MIN(E12,G12,I12,K12)</f>
        <v>3260</v>
      </c>
      <c r="E12" s="4">
        <v>3260</v>
      </c>
      <c r="F12" s="85">
        <v>391</v>
      </c>
      <c r="G12" s="4"/>
      <c r="H12" s="85"/>
      <c r="I12" s="4">
        <v>3260</v>
      </c>
      <c r="J12" s="85" t="s">
        <v>207</v>
      </c>
      <c r="K12" s="4"/>
      <c r="L12" s="58"/>
    </row>
    <row r="13" spans="1:12" ht="16.149999999999999" customHeight="1" x14ac:dyDescent="0.15">
      <c r="A13" s="85" t="s">
        <v>288</v>
      </c>
      <c r="B13" s="85" t="s">
        <v>289</v>
      </c>
      <c r="C13" s="85" t="s">
        <v>291</v>
      </c>
      <c r="D13" s="4">
        <f>MIN(E13,G13,I13,K13)</f>
        <v>240</v>
      </c>
      <c r="E13" s="4">
        <v>240</v>
      </c>
      <c r="F13" s="85">
        <v>391</v>
      </c>
      <c r="G13" s="4"/>
      <c r="H13" s="85"/>
      <c r="I13" s="4">
        <v>240</v>
      </c>
      <c r="J13" s="85" t="s">
        <v>207</v>
      </c>
      <c r="K13" s="4"/>
      <c r="L13" s="58"/>
    </row>
    <row r="14" spans="1:12" ht="16.149999999999999" customHeight="1" x14ac:dyDescent="0.15">
      <c r="A14" s="85" t="s">
        <v>294</v>
      </c>
      <c r="B14" s="85" t="s">
        <v>292</v>
      </c>
      <c r="C14" s="85" t="s">
        <v>293</v>
      </c>
      <c r="D14" s="4">
        <f>MIN(E14,G14,I14,K14)</f>
        <v>400</v>
      </c>
      <c r="E14" s="4">
        <v>400</v>
      </c>
      <c r="F14" s="85">
        <v>391</v>
      </c>
      <c r="G14" s="4"/>
      <c r="H14" s="85"/>
      <c r="I14" s="4">
        <v>400</v>
      </c>
      <c r="J14" s="85" t="s">
        <v>207</v>
      </c>
      <c r="K14" s="4"/>
      <c r="L14" s="58"/>
    </row>
  </sheetData>
  <mergeCells count="9">
    <mergeCell ref="L2:L3"/>
    <mergeCell ref="A1:L1"/>
    <mergeCell ref="A2:A3"/>
    <mergeCell ref="B2:B3"/>
    <mergeCell ref="C2:C3"/>
    <mergeCell ref="D2:D3"/>
    <mergeCell ref="E2:F2"/>
    <mergeCell ref="G2:H2"/>
    <mergeCell ref="I2:J2"/>
  </mergeCells>
  <phoneticPr fontId="3" type="noConversion"/>
  <conditionalFormatting sqref="T11:T14 H10:H14">
    <cfRule type="expression" priority="2044" stopIfTrue="1">
      <formula>MIN(#REF!,#REF!,#REF!)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15</vt:i4>
      </vt:variant>
    </vt:vector>
  </HeadingPairs>
  <TitlesOfParts>
    <vt:vector size="25" baseType="lpstr">
      <vt:lpstr>표지</vt:lpstr>
      <vt:lpstr>총괄내역서</vt:lpstr>
      <vt:lpstr>내역서</vt:lpstr>
      <vt:lpstr>단가산출 총괄표</vt:lpstr>
      <vt:lpstr>단가산출</vt:lpstr>
      <vt:lpstr>중기사용료 목록</vt:lpstr>
      <vt:lpstr>중기산출근거</vt:lpstr>
      <vt:lpstr>중기 기초자료</vt:lpstr>
      <vt:lpstr>자재조서</vt:lpstr>
      <vt:lpstr>시중노임단가</vt:lpstr>
      <vt:lpstr>내역서!Print_Area</vt:lpstr>
      <vt:lpstr>단가산출!Print_Area</vt:lpstr>
      <vt:lpstr>'단가산출 총괄표'!Print_Area</vt:lpstr>
      <vt:lpstr>시중노임단가!Print_Area</vt:lpstr>
      <vt:lpstr>자재조서!Print_Area</vt:lpstr>
      <vt:lpstr>'중기 기초자료'!Print_Area</vt:lpstr>
      <vt:lpstr>'중기사용료 목록'!Print_Area</vt:lpstr>
      <vt:lpstr>중기산출근거!Print_Area</vt:lpstr>
      <vt:lpstr>총괄내역서!Print_Area</vt:lpstr>
      <vt:lpstr>표지!Print_Area</vt:lpstr>
      <vt:lpstr>내역서!Print_Titles</vt:lpstr>
      <vt:lpstr>단가산출!Print_Titles</vt:lpstr>
      <vt:lpstr>'단가산출 총괄표'!Print_Titles</vt:lpstr>
      <vt:lpstr>중기산출근거!Print_Titles</vt:lpstr>
      <vt:lpstr>총괄내역서!Print_Titles</vt:lpstr>
    </vt:vector>
  </TitlesOfParts>
  <Company>(주) 팸택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박명수</dc:creator>
  <cp:lastModifiedBy>Administrator</cp:lastModifiedBy>
  <cp:lastPrinted>2021-07-01T07:50:41Z</cp:lastPrinted>
  <dcterms:created xsi:type="dcterms:W3CDTF">1998-08-28T00:26:59Z</dcterms:created>
  <dcterms:modified xsi:type="dcterms:W3CDTF">2025-01-16T00:14:00Z</dcterms:modified>
</cp:coreProperties>
</file>